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09" documentId="120_S{2AC9BD13-BADA-5192-A53E-5A8FF88502F6}" xr6:coauthVersionLast="47" xr6:coauthVersionMax="47" xr10:uidLastSave="{2AD2789C-4230-4052-BC35-59B2C4A1313B}"/>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4" i="3"/>
  <c r="D9"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<sst xmlns="http://schemas.openxmlformats.org/spreadsheetml/2006/main" count="180281" uniqueCount="39125">
  <si>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</si>
  <si>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</si>
  <si>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</si>
  <si>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</si>
  <si>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</si>
  <si>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</si>
  <si>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</si>
  <si>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</si>
  <si>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</si>
  <si>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</si>
  <si>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</si>
  <si>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</si>
  <si>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</si>
  <si>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</si>
  <si>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</si>
  <si>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</si>
  <si>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</si>
  <si>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</si>
  <si>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</si>
  <si>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</si>
  <si>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</si>
  <si>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</si>
  <si>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</si>
  <si>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</si>
  <si>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</si>
  <si>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</si>
  <si>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</si>
  <si>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</si>
  <si>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</si>
  <si>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</si>
  <si>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</si>
  <si>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</si>
  <si>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</si>
  <si>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</si>
  <si>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</si>
  <si>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</si>
  <si>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</si>
  <si>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</si>
  <si>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</si>
  <si>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</si>
  <si>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</si>
  <si>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</si>
  <si>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</si>
  <si>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</si>
  <si>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</si>
  <si>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</si>
  <si>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</si>
  <si>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</si>
  <si>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</si>
  <si>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</si>
  <si>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</si>
  <si>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</si>
  <si>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</si>
  <si>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</si>
  <si>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</si>
  <si>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</si>
  <si>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</si>
  <si>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</si>
  <si>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</si>
  <si>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</si>
  <si>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</si>
  <si>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</si>
  <si>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</si>
  <si>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</si>
  <si>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</si>
  <si>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</si>
  <si>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</si>
  <si>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</si>
  <si>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</si>
  <si>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</si>
  <si>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</si>
  <si>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</si>
  <si>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</si>
  <si>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</si>
  <si>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</si>
  <si>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</si>
  <si>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</si>
  <si>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</si>
  <si>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</si>
  <si>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</si>
  <si>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</si>
  <si>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</si>
  <si>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</si>
  <si>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</si>
  <si>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</si>
  <si>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</si>
  <si>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</si>
  <si>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</si>
  <si>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</si>
  <si>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</si>
  <si>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</si>
  <si>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</si>
  <si>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</si>
  <si>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</si>
  <si>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</si>
  <si>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</si>
  <si>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</si>
  <si>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</si>
  <si>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</si>
  <si>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</si>
  <si>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</si>
  <si>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</si>
  <si>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</si>
  <si>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</si>
  <si>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</si>
  <si>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</si>
  <si>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</si>
  <si>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</si>
  <si>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</si>
  <si>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</si>
  <si>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</si>
  <si>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</si>
  <si>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</si>
  <si>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</si>
  <si>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</si>
  <si>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</si>
  <si>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</si>
  <si>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</si>
  <si>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</si>
  <si>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</si>
  <si>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</si>
  <si>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</si>
  <si>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</si>
  <si>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</si>
  <si>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</si>
  <si>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</si>
  <si>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</si>
  <si>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</si>
  <si>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</si>
  <si>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</si>
  <si>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</si>
  <si>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</si>
  <si>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</si>
  <si>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</si>
  <si>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</si>
  <si>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</si>
  <si>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</si>
  <si>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</si>
  <si>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</si>
  <si>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</si>
  <si>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</si>
  <si>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</si>
  <si>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</si>
  <si>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</si>
  <si>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</si>
  <si>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</si>
  <si>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</si>
  <si>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</si>
  <si>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</si>
  <si>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</si>
  <si>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</si>
  <si>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</si>
  <si>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</si>
  <si>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</si>
  <si>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</si>
  <si>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</si>
  <si>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</si>
  <si>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</si>
  <si>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</si>
  <si>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</si>
  <si>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</si>
  <si>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</si>
  <si>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</si>
  <si>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</si>
  <si>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</si>
  <si>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</si>
  <si>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</si>
  <si>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</si>
  <si>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</si>
  <si>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</si>
  <si>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</si>
  <si>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</si>
  <si>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</si>
  <si>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</si>
  <si>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</si>
  <si>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</si>
  <si>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</si>
  <si>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</si>
  <si>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</si>
  <si>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</si>
  <si>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</si>
  <si>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</si>
  <si>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</si>
  <si>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</si>
  <si>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</si>
  <si>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</si>
  <si>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</si>
  <si>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</si>
  <si>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</si>
  <si>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</si>
  <si>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</si>
  <si>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</si>
  <si>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</si>
  <si>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</si>
  <si>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</si>
  <si>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</si>
  <si>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</si>
  <si>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</si>
  <si>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</si>
  <si>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</si>
  <si>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</si>
  <si>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</si>
  <si>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</si>
  <si>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</si>
  <si>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</si>
  <si>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</si>
  <si>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</si>
  <si>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</si>
  <si>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</si>
  <si>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</si>
  <si>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</si>
  <si>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</si>
  <si>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</si>
  <si>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</si>
  <si>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</si>
  <si>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</si>
  <si>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</si>
  <si>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</si>
  <si>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</si>
  <si>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</si>
  <si>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</si>
  <si>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</si>
  <si>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</si>
  <si>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</si>
  <si>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</si>
  <si>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</si>
  <si>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</si>
  <si>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</si>
  <si>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</si>
  <si>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</si>
  <si>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</si>
  <si>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</si>
  <si>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</si>
  <si>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</si>
  <si>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</si>
  <si>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</si>
  <si>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</si>
  <si>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</si>
  <si>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</si>
  <si>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</si>
  <si>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</si>
  <si>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</si>
  <si>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</si>
  <si>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</si>
  <si>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</si>
  <si>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</si>
  <si>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</si>
  <si>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</si>
  <si>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</si>
  <si>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</si>
  <si>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</si>
  <si>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</si>
  <si>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</si>
  <si>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</si>
  <si>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</si>
  <si>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</si>
  <si>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</si>
  <si>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</si>
  <si>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</si>
  <si>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</si>
  <si>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</si>
  <si>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</si>
  <si>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</si>
  <si>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</si>
  <si>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</si>
  <si>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</si>
  <si>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</si>
  <si>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</si>
  <si>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</si>
  <si>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</si>
  <si>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</si>
  <si>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</si>
  <si>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</si>
  <si>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</si>
  <si>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</si>
  <si>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</si>
  <si>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</si>
  <si>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</si>
  <si>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</si>
  <si>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</si>
  <si>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</si>
  <si>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</si>
  <si>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</si>
  <si>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</si>
  <si>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</si>
  <si>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</si>
  <si>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</si>
  <si>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</si>
  <si>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</si>
  <si>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</si>
  <si>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</si>
  <si>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</si>
  <si>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</si>
  <si>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</si>
  <si>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</si>
  <si>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</si>
  <si>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</si>
  <si>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</si>
  <si>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</si>
  <si>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</si>
  <si>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</si>
  <si>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</si>
  <si>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</si>
  <si>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</si>
  <si>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</si>
  <si>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</si>
  <si>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</si>
  <si>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</si>
  <si>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</si>
  <si>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</si>
  <si>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</si>
  <si>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</si>
  <si>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</si>
  <si>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</si>
  <si>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</si>
  <si>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</si>
  <si>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</si>
  <si>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</si>
  <si>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</si>
  <si>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</si>
  <si>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</si>
  <si>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</si>
  <si>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</si>
  <si>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</si>
  <si>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</si>
  <si>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</si>
  <si>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</si>
  <si>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</si>
  <si>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</si>
  <si>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</si>
  <si>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</si>
  <si>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</si>
  <si>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</si>
  <si>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</si>
  <si>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</si>
  <si>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</si>
  <si>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</si>
  <si>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</si>
  <si>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</si>
  <si>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</si>
  <si>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</si>
  <si>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</si>
  <si>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</si>
  <si>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</si>
  <si>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</si>
  <si>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</si>
  <si>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</si>
  <si>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</si>
  <si>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</si>
  <si>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</si>
  <si>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</si>
  <si>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</si>
  <si>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</si>
  <si>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</si>
  <si>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</si>
  <si>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</si>
  <si>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</si>
  <si>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</si>
  <si>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</si>
  <si>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</si>
  <si>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</si>
  <si>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</si>
  <si>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</si>
  <si>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</si>
  <si>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</si>
  <si>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</si>
  <si>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</si>
  <si>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</si>
  <si>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</si>
  <si>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</si>
  <si>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</si>
  <si>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</si>
  <si>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</si>
  <si>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</si>
  <si>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</si>
  <si>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</si>
  <si>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</si>
  <si>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</si>
  <si>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</si>
  <si>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</si>
  <si>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</si>
  <si>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</si>
  <si>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</si>
  <si>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</si>
  <si>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</si>
  <si>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</si>
  <si>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</si>
  <si>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</si>
  <si>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</si>
  <si>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</si>
  <si>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</si>
  <si>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</si>
  <si>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</si>
  <si>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</si>
  <si>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</si>
  <si>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</si>
  <si>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</si>
  <si>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</si>
  <si>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</si>
  <si>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</si>
  <si>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</si>
  <si>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</si>
  <si>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</si>
  <si>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</si>
  <si>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</si>
  <si>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</si>
  <si>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</si>
  <si>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</si>
  <si>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</si>
  <si>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</si>
  <si>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</si>
  <si>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</si>
  <si>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</si>
  <si>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</si>
  <si>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</si>
  <si>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</si>
  <si>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</si>
  <si>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</si>
  <si>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</si>
  <si>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</si>
  <si>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</si>
  <si>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</si>
  <si>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</si>
  <si>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</si>
  <si>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</si>
  <si>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</si>
  <si>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</si>
  <si>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</si>
  <si>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</si>
  <si>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</si>
  <si>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</si>
  <si>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</si>
  <si>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</si>
  <si>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</si>
  <si>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</si>
  <si>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</si>
  <si>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</si>
  <si>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</si>
  <si>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</si>
  <si>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</si>
  <si>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</si>
  <si>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</si>
  <si>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</si>
  <si>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</si>
  <si>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</si>
  <si>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</si>
  <si>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</si>
  <si>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</si>
  <si>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</si>
  <si>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</si>
  <si>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</si>
  <si>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</si>
  <si>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</si>
  <si>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</si>
  <si>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</si>
  <si>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</si>
  <si>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</si>
  <si>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</si>
  <si>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</si>
  <si>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</si>
  <si>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</si>
  <si>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</si>
  <si>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</si>
  <si>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</si>
  <si>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</si>
  <si>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</si>
  <si>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</si>
  <si>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</si>
  <si>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</si>
  <si>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</si>
  <si>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</si>
  <si>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</si>
  <si>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</si>
  <si>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</si>
  <si>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</si>
  <si>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</si>
  <si>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</si>
  <si>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</si>
  <si>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</si>
  <si>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</si>
  <si>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</si>
  <si>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</si>
  <si>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</si>
  <si>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</si>
  <si>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</si>
  <si>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</si>
  <si>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</si>
  <si>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</si>
  <si>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</si>
  <si>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</si>
  <si>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</si>
  <si>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</si>
  <si>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</si>
  <si>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</si>
  <si>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</si>
  <si>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</si>
  <si>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</si>
  <si>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</si>
  <si>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</si>
  <si>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</si>
  <si>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</si>
  <si>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</si>
  <si>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</si>
  <si>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</si>
  <si>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</si>
  <si>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</si>
  <si>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</si>
  <si>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</si>
  <si>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</si>
  <si>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</si>
  <si>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</si>
  <si>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</si>
  <si>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</si>
  <si>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</si>
  <si>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</si>
  <si>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</si>
  <si>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</si>
  <si>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</si>
  <si>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</si>
  <si>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</si>
  <si>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</si>
  <si>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</si>
  <si>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</si>
  <si>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</si>
  <si>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</si>
  <si>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</si>
  <si>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</si>
  <si>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</si>
  <si>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</si>
  <si>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</si>
  <si>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</si>
  <si>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</si>
  <si>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</si>
  <si>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</si>
  <si>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</si>
  <si>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</si>
  <si>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</si>
  <si>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</si>
  <si>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</si>
  <si>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</si>
  <si>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</si>
  <si>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</si>
  <si>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</si>
  <si>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</si>
  <si>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</si>
  <si>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</si>
  <si>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</si>
  <si>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</si>
  <si>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</si>
  <si>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</si>
  <si>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</si>
  <si>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</si>
  <si>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</si>
  <si>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</si>
  <si>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</si>
  <si>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</si>
  <si>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</si>
  <si>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</si>
  <si>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</si>
  <si>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</si>
  <si>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</si>
  <si>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</si>
  <si>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</si>
  <si>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</si>
  <si>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</si>
  <si>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</si>
  <si>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</si>
  <si>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</si>
  <si>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</si>
  <si>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</si>
  <si>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</si>
  <si>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</si>
  <si>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</si>
  <si>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</si>
  <si>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</si>
  <si>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</si>
  <si>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</si>
  <si>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</si>
  <si>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</si>
  <si>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</si>
  <si>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</si>
  <si>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</si>
  <si>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</si>
  <si>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</si>
  <si>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</si>
  <si>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</si>
  <si>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</si>
  <si>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</si>
  <si>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</si>
  <si>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</si>
  <si>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</si>
  <si>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</si>
  <si>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</si>
  <si>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</si>
  <si>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</si>
  <si>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</si>
  <si>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</si>
  <si>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</si>
  <si>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</si>
  <si>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</si>
  <si>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</si>
  <si>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</si>
  <si>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</si>
  <si>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</si>
  <si>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</si>
  <si>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</si>
  <si>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</si>
  <si>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</si>
  <si>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</si>
  <si>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</si>
  <si>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</si>
  <si>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</si>
  <si>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</si>
  <si>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</si>
  <si>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</si>
  <si>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</si>
  <si>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</si>
  <si>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</si>
  <si>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</si>
  <si>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</si>
  <si>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</si>
  <si>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</si>
  <si>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</si>
  <si>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</si>
  <si>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</si>
  <si>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</si>
  <si>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</si>
  <si>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</si>
  <si>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</si>
  <si>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</si>
  <si>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</si>
  <si>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</si>
  <si>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</si>
  <si>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</si>
  <si>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</si>
  <si>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</si>
  <si>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</si>
  <si>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</si>
  <si>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</si>
  <si>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</si>
  <si>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</si>
  <si>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</si>
  <si>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</si>
  <si>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</si>
  <si>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</si>
  <si>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</si>
  <si>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</si>
  <si>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</si>
  <si>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</si>
  <si>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</si>
  <si>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</si>
  <si>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</si>
  <si>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</si>
  <si>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</si>
  <si>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</si>
  <si>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</si>
  <si>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</si>
  <si>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</si>
  <si>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</si>
  <si>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</si>
  <si>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</si>
  <si>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</si>
  <si>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</si>
  <si>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</si>
  <si>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</si>
  <si>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</si>
  <si>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</si>
  <si>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</si>
  <si>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</si>
  <si>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</si>
  <si>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</si>
  <si>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</si>
  <si>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</si>
  <si>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</si>
  <si>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</si>
  <si>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</si>
  <si>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</si>
  <si>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</si>
  <si>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</si>
  <si>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</si>
  <si>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</si>
  <si>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</si>
  <si>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</si>
  <si>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</si>
  <si>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</si>
  <si>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</si>
  <si>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</si>
  <si>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</si>
  <si>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</si>
  <si>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</si>
  <si>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</si>
  <si>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</si>
  <si>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</si>
  <si>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</si>
  <si>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</si>
  <si>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</si>
  <si>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</si>
  <si>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</si>
  <si>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</si>
  <si>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</si>
  <si>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</si>
  <si>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</si>
  <si>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</si>
  <si>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</si>
  <si>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</si>
  <si>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</si>
  <si>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</si>
  <si>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</si>
  <si>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</si>
  <si>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</si>
  <si>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</si>
  <si>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</si>
  <si>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</si>
  <si>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</si>
  <si>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</si>
  <si>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</si>
  <si>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</si>
  <si>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</si>
  <si>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</si>
  <si>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</si>
  <si>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</si>
  <si>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</si>
  <si>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</si>
  <si>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</si>
  <si>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</si>
  <si>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</si>
  <si>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</si>
  <si>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</si>
  <si>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</si>
  <si>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</si>
  <si>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</si>
  <si>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</si>
  <si>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</si>
  <si>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</si>
  <si>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</si>
  <si>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</si>
  <si>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</si>
  <si>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</si>
  <si>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</si>
  <si>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</si>
  <si>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</si>
  <si>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</si>
  <si>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</si>
  <si>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</si>
  <si>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</si>
  <si>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</si>
  <si>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</si>
  <si>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</si>
  <si>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</si>
  <si>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</si>
  <si>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</si>
  <si>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</si>
  <si>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</si>
  <si>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</si>
  <si>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</si>
  <si>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</si>
  <si>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</si>
  <si>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</si>
  <si>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</si>
  <si>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</si>
  <si>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</si>
  <si>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</si>
  <si>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</si>
  <si>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</si>
  <si>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</si>
  <si>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</si>
  <si>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</si>
  <si>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</si>
  <si>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</si>
  <si>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</si>
  <si>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</si>
  <si>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</si>
  <si>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</si>
  <si>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</si>
  <si>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</si>
  <si>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</si>
  <si>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</si>
  <si>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</si>
  <si>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</si>
  <si>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</si>
  <si>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</si>
  <si>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</si>
  <si>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</si>
  <si>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</si>
  <si>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</si>
  <si>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</si>
  <si>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</si>
  <si>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</si>
  <si>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</si>
  <si>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</si>
  <si>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</si>
  <si>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</si>
  <si>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</si>
  <si>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</si>
  <si>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</si>
  <si>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</si>
  <si>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</si>
  <si>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</si>
  <si>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</si>
  <si>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</si>
  <si>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</si>
  <si>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</si>
  <si>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</si>
  <si>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</si>
  <si>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</si>
  <si>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</si>
  <si>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</si>
  <si>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</si>
  <si>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</si>
  <si>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</si>
  <si>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</si>
  <si>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</si>
  <si>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</si>
  <si>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</si>
  <si>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</si>
  <si>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</si>
  <si>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</si>
  <si>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</si>
  <si>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</si>
  <si>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</si>
  <si>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</si>
  <si>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</si>
  <si>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</si>
  <si>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</si>
  <si>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</si>
  <si>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</si>
  <si>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</si>
  <si>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</si>
  <si>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</si>
  <si>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</si>
  <si>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</si>
  <si>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</si>
  <si>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</si>
  <si>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</si>
  <si>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</si>
  <si>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</si>
  <si>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</si>
  <si>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</si>
  <si>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</si>
  <si>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</si>
  <si>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</si>
  <si>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</si>
  <si>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</si>
  <si>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</si>
  <si>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</si>
  <si>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</si>
  <si>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</si>
  <si>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</si>
  <si>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</si>
  <si>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</si>
  <si>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</si>
  <si>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</si>
  <si>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</si>
  <si>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</si>
  <si>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</si>
  <si>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</si>
  <si>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</si>
  <si>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</si>
  <si>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</si>
  <si>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</si>
  <si>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</si>
  <si>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</si>
  <si>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</si>
  <si>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</si>
  <si>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</si>
  <si>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</si>
  <si>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</si>
  <si>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</si>
  <si>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</si>
  <si>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</si>
  <si>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</si>
  <si>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</si>
  <si>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</si>
  <si>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</si>
  <si>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</si>
  <si>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</si>
  <si>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</si>
  <si>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</si>
  <si>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</si>
  <si>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</si>
  <si>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</si>
  <si>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</si>
  <si>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</si>
  <si>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</si>
  <si>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</si>
  <si>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</si>
  <si>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</si>
  <si>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</si>
  <si>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</si>
  <si>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</si>
  <si>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</si>
  <si>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</si>
  <si>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</si>
  <si>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</si>
  <si>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</si>
  <si>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</si>
  <si>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</si>
  <si>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</si>
  <si>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</si>
  <si>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</si>
  <si>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</si>
  <si>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</si>
  <si>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</si>
  <si>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</si>
  <si>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</si>
  <si>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</si>
  <si>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</si>
  <si>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</si>
  <si>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</si>
  <si>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</si>
  <si>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</si>
  <si>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</si>
  <si>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</si>
  <si>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</si>
  <si>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</si>
  <si>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</si>
  <si>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</si>
  <si>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</si>
  <si>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</si>
  <si>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</si>
  <si>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</si>
  <si>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</si>
  <si>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</si>
  <si>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</si>
  <si>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</si>
  <si>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</si>
  <si>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</si>
  <si>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</si>
  <si>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</si>
  <si>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</si>
  <si>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</si>
  <si>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</si>
  <si>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</si>
  <si>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</si>
  <si>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</si>
  <si>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</si>
  <si>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</si>
  <si>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</si>
  <si>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</si>
  <si>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</si>
  <si>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</si>
  <si>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</si>
  <si>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</si>
  <si>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</si>
  <si>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</si>
  <si>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</si>
  <si>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</si>
  <si>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</si>
  <si>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</si>
  <si>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</si>
  <si>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</si>
  <si>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</si>
  <si>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</si>
  <si>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</si>
  <si>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</si>
  <si>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</si>
  <si>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</si>
  <si>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</si>
  <si>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</si>
  <si>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</si>
  <si>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</si>
  <si>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</si>
  <si>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</si>
  <si>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</si>
  <si>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</si>
  <si>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</si>
  <si>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</si>
  <si>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</si>
  <si>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</si>
  <si>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</si>
  <si>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</si>
  <si>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</si>
  <si>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</si>
  <si>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</si>
  <si>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</si>
  <si>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</si>
  <si>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</si>
  <si>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</si>
  <si>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</si>
  <si>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</si>
  <si>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</si>
  <si>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</si>
  <si>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</si>
  <si>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</si>
  <si>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</si>
  <si>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</si>
  <si>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</si>
  <si>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</si>
  <si>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</si>
  <si>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</si>
  <si>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</si>
  <si>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</si>
  <si>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</si>
  <si>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</si>
  <si>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</si>
  <si>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</si>
  <si>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</si>
  <si>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</si>
  <si>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</si>
  <si>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</si>
  <si>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</si>
  <si>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</si>
  <si>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</si>
  <si>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</si>
  <si>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</si>
  <si>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</si>
  <si>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</si>
  <si>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</si>
  <si>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</si>
  <si>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</si>
  <si>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</si>
  <si>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</si>
  <si>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</si>
  <si>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</si>
  <si>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</si>
  <si>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</si>
  <si>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</si>
  <si>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</si>
  <si>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</si>
  <si>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</si>
  <si>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</si>
  <si>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</si>
  <si>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</si>
  <si>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</si>
  <si>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</si>
  <si>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</si>
  <si>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</si>
  <si>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</si>
  <si>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</si>
  <si>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</si>
  <si>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</si>
  <si>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</si>
  <si>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</si>
  <si>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</si>
  <si>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</si>
  <si>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</si>
  <si>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</si>
  <si>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</si>
  <si>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</si>
  <si>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</si>
  <si>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</si>
  <si>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</si>
  <si>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</si>
  <si>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</si>
  <si>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</si>
  <si>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</si>
  <si>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</si>
  <si>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</si>
  <si>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</si>
  <si>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</si>
  <si>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</si>
  <si>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</si>
  <si>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</si>
  <si>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</si>
  <si>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</si>
  <si>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</si>
  <si>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</si>
  <si>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</si>
  <si>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</si>
  <si>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</si>
  <si>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</si>
  <si>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</si>
  <si>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</si>
  <si>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</si>
  <si>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</si>
  <si>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</si>
  <si>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</si>
  <si>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</si>
  <si>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</si>
  <si>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</si>
  <si>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</si>
  <si>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</si>
  <si>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</si>
  <si>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</si>
  <si>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</si>
  <si>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</si>
  <si>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</si>
  <si>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</si>
  <si>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</si>
  <si>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</si>
  <si>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</si>
  <si>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</si>
  <si>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</si>
  <si>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</si>
  <si>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</si>
  <si>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</si>
  <si>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</si>
  <si>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</si>
  <si>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</si>
  <si>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</si>
  <si>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</si>
  <si>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</si>
  <si>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</si>
  <si>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</si>
  <si>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</si>
  <si>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</si>
  <si>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</si>
  <si>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</si>
  <si>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</si>
  <si>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</si>
  <si>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</si>
  <si>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</si>
  <si>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</si>
  <si>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</si>
  <si>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</si>
  <si>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</si>
  <si>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</si>
  <si>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</si>
  <si>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</si>
  <si>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</si>
  <si>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</si>
  <si>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</si>
  <si>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</si>
  <si>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</si>
  <si>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</si>
  <si>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</si>
  <si>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</si>
  <si>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</si>
  <si>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</si>
  <si>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</si>
  <si>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</si>
  <si>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</si>
  <si>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</si>
  <si>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</si>
  <si>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</si>
  <si>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</si>
  <si>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</si>
  <si>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</si>
  <si>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</si>
  <si>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</si>
  <si>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</si>
  <si>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</si>
  <si>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</si>
  <si>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</si>
  <si>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</si>
  <si>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</si>
  <si>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</si>
  <si>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</si>
  <si>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</si>
  <si>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</si>
  <si>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</si>
  <si>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</si>
  <si>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</si>
  <si>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</si>
  <si>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</si>
  <si>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</si>
  <si>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</si>
  <si>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</si>
  <si>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</si>
  <si>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</si>
  <si>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</si>
  <si>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</si>
  <si>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</si>
  <si>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</si>
  <si>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</si>
  <si>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</si>
  <si>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</si>
  <si>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</si>
  <si>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</si>
  <si>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</si>
  <si>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</si>
  <si>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</si>
  <si>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</si>
  <si>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</si>
  <si>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</si>
  <si>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</si>
  <si>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</si>
  <si>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</si>
  <si>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</si>
  <si>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</si>
  <si>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</si>
  <si>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</si>
  <si>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</si>
  <si>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</si>
  <si>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</si>
  <si>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</si>
  <si>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</si>
  <si>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</si>
  <si>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</si>
  <si>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</si>
  <si>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</si>
  <si>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</si>
  <si>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</si>
  <si>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</si>
  <si>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</si>
  <si>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</si>
  <si>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</si>
  <si>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</si>
  <si>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</si>
  <si>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</si>
  <si>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</si>
  <si>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</si>
  <si>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</si>
  <si>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</si>
  <si>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</si>
  <si>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</si>
  <si>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</si>
  <si>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</si>
  <si>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</si>
  <si>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</si>
  <si>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</si>
  <si>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</si>
  <si>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</si>
  <si>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</si>
  <si>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</si>
  <si>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</si>
  <si>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</si>
  <si>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</si>
  <si>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</si>
  <si>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</si>
  <si>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</si>
  <si>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</si>
  <si>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</si>
  <si>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</si>
  <si>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</si>
  <si>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</si>
  <si>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</si>
  <si>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</si>
  <si>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</si>
  <si>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</si>
  <si>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</si>
  <si>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</si>
  <si>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</si>
  <si>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</si>
  <si>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</si>
  <si>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</si>
  <si>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</si>
  <si>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</si>
  <si>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</si>
  <si>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</si>
  <si>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</si>
  <si>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</si>
  <si>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</si>
  <si>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</si>
  <si>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</si>
  <si>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</si>
  <si>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</si>
  <si>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</si>
  <si>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</si>
  <si>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</si>
  <si>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</si>
  <si>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</si>
  <si>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</si>
  <si>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</si>
  <si>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</si>
  <si>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</si>
  <si>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</si>
  <si>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</si>
  <si>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</si>
  <si>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</si>
  <si>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</si>
  <si>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</si>
  <si>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</si>
  <si>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</si>
  <si>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</si>
  <si>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</si>
  <si>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</si>
  <si>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</si>
  <si>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</si>
  <si>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</si>
  <si>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</si>
  <si>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</si>
  <si>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</si>
  <si>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</si>
  <si>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</si>
  <si>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</si>
  <si>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</si>
  <si>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</si>
  <si>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</si>
  <si>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</si>
  <si>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</si>
  <si>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</si>
  <si>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</si>
  <si>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</si>
  <si>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</si>
  <si>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</si>
  <si>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</si>
  <si>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</si>
  <si>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</si>
  <si>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</si>
  <si>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</si>
  <si>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</si>
  <si>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</si>
  <si>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</si>
  <si>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</si>
  <si>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</si>
  <si>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</si>
  <si>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</si>
  <si>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</si>
  <si>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</si>
  <si>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</si>
  <si>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</si>
  <si>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</si>
  <si>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</si>
  <si>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</si>
  <si>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</si>
  <si>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</si>
  <si>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</si>
  <si>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</si>
  <si>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</si>
  <si>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</si>
  <si>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</si>
  <si>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</si>
  <si>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</si>
  <si>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</si>
  <si>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</si>
  <si>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</si>
  <si>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</si>
  <si>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</si>
  <si>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</si>
  <si>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</si>
  <si>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</si>
  <si>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</si>
  <si>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</si>
  <si>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</si>
  <si>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</si>
  <si>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</si>
  <si>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</si>
  <si>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</si>
  <si>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</si>
  <si>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</si>
  <si>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</si>
  <si>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</si>
  <si>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</si>
  <si>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</si>
  <si>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</si>
  <si>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</si>
  <si>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</si>
  <si>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</si>
  <si>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</si>
  <si>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</si>
  <si>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</si>
  <si>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</si>
  <si>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</si>
  <si>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</si>
  <si>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</si>
  <si>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</si>
  <si>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</si>
  <si>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</si>
  <si>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</si>
  <si>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</si>
  <si>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</si>
  <si>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</si>
  <si>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</si>
  <si>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</si>
  <si>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</si>
  <si>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</si>
  <si>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</si>
  <si>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</si>
  <si>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</si>
  <si>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</si>
  <si>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</si>
  <si>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</si>
  <si>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</si>
  <si>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</si>
  <si>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</si>
  <si>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</si>
  <si>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</si>
  <si>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</si>
  <si>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</si>
  <si>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</si>
  <si>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</si>
  <si>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</si>
  <si>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</si>
  <si>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</si>
  <si>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</si>
  <si>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</si>
  <si>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</si>
  <si>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</si>
  <si>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</si>
  <si>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</si>
  <si>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</si>
  <si>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</si>
  <si>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</si>
  <si>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</si>
  <si>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</si>
  <si>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</si>
  <si>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</si>
  <si>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</si>
  <si>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</si>
  <si>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</si>
  <si>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</si>
  <si>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</si>
  <si>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</si>
  <si>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</si>
  <si>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</si>
  <si>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</si>
  <si>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</si>
  <si>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</si>
  <si>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</si>
  <si>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</si>
  <si>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</si>
  <si>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</si>
  <si>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</si>
  <si>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</si>
  <si>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</si>
  <si>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</si>
  <si>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</si>
  <si>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</si>
  <si>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</si>
  <si>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</si>
  <si>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</si>
  <si>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</si>
  <si>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</si>
  <si>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</si>
  <si>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</si>
  <si>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</si>
  <si>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</si>
  <si>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</si>
  <si>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</si>
  <si>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</si>
  <si>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</si>
  <si>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</si>
  <si>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</si>
  <si>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</si>
  <si>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</si>
  <si>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</si>
  <si>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</si>
  <si>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</si>
  <si>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</si>
  <si>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</si>
  <si>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</si>
  <si>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</si>
  <si>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</si>
  <si>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</si>
  <si>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</si>
  <si>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</si>
  <si>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</si>
  <si>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</si>
  <si>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</si>
  <si>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</si>
  <si>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</si>
  <si>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</si>
  <si>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</si>
  <si>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</si>
  <si>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</si>
  <si>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</si>
  <si>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</si>
  <si>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</si>
  <si>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</si>
  <si>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</si>
  <si>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</si>
  <si>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</si>
  <si>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</si>
  <si>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</si>
  <si>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</si>
  <si>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</si>
  <si>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</si>
  <si>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</si>
  <si>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</si>
  <si>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</si>
  <si>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</si>
  <si>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</si>
  <si>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</si>
  <si>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</si>
  <si>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</si>
  <si>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</si>
  <si>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</si>
  <si>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</si>
  <si>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</si>
  <si>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</si>
  <si>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</si>
  <si>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</si>
  <si>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</si>
  <si>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</si>
  <si>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</si>
  <si>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</si>
  <si>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</si>
  <si>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</si>
  <si>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</si>
  <si>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</si>
  <si>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</si>
  <si>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</si>
  <si>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</si>
  <si>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</si>
  <si>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</si>
  <si>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</si>
  <si>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</si>
  <si>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</si>
  <si>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</si>
  <si>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</si>
  <si>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</si>
  <si>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</si>
  <si>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</si>
  <si>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</si>
  <si>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</si>
  <si>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</si>
  <si>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</si>
  <si>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</si>
  <si>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</si>
  <si>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</si>
  <si>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</si>
  <si>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</si>
  <si>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</si>
  <si>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</si>
  <si>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</si>
  <si>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</si>
  <si>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</si>
  <si>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</si>
  <si>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</si>
  <si>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</si>
  <si>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</si>
  <si>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</si>
  <si>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</si>
  <si>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</si>
  <si>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</si>
  <si>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</si>
  <si>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</si>
  <si>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</si>
  <si>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</si>
  <si>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</si>
  <si>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</si>
  <si>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</si>
  <si>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</si>
  <si>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</si>
  <si>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</si>
  <si>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</si>
  <si>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</si>
  <si>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</si>
  <si>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</si>
  <si>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</si>
  <si>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</si>
  <si>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</si>
  <si>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</si>
  <si>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</si>
  <si>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</si>
  <si>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</si>
  <si>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</si>
  <si>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</si>
  <si>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</si>
  <si>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</si>
  <si>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</si>
  <si>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</si>
  <si>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</si>
  <si>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</si>
  <si>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</si>
  <si>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</si>
  <si>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</si>
  <si>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</si>
  <si>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</si>
  <si>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</si>
  <si>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</si>
  <si>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</si>
  <si>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</si>
  <si>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</si>
  <si>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</si>
  <si>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</si>
  <si>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</si>
  <si>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</si>
  <si>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</si>
  <si>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</si>
  <si>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</si>
  <si>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</si>
  <si>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</si>
  <si>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</si>
  <si>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</si>
  <si>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</si>
  <si>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</si>
  <si>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</si>
  <si>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</si>
  <si>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</si>
  <si>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</si>
  <si>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</si>
  <si>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</si>
  <si>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</si>
  <si>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</si>
  <si>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</si>
  <si>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</si>
  <si>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</si>
  <si>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</si>
  <si>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</si>
  <si>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</si>
  <si>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</si>
  <si>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</si>
  <si>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</si>
  <si>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</si>
  <si>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</si>
  <si>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</si>
  <si>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</si>
  <si>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</si>
  <si>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</si>
  <si>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</si>
  <si>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</si>
  <si>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</si>
  <si>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</si>
  <si>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</si>
  <si>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</si>
  <si>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</si>
  <si>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</si>
  <si>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</si>
  <si>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</si>
  <si>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</si>
  <si>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</si>
  <si>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</si>
  <si>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</si>
  <si>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</si>
  <si>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</si>
  <si>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</si>
  <si>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</si>
  <si>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</si>
  <si>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</si>
  <si>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</si>
  <si>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</si>
  <si>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</si>
  <si>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</si>
  <si>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</si>
  <si>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</si>
  <si>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</si>
  <si>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</si>
  <si>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</si>
  <si>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</si>
  <si>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</si>
  <si>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</si>
  <si>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</si>
  <si>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</si>
  <si>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</si>
  <si>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</si>
  <si>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</si>
  <si>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</si>
  <si>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</si>
  <si>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</si>
  <si>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</si>
  <si>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</si>
  <si>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</si>
  <si>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</si>
  <si>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</si>
  <si>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</si>
  <si>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</si>
  <si>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</si>
  <si>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</si>
  <si>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</si>
  <si>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</si>
  <si>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</si>
  <si>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</si>
  <si>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</si>
  <si>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</si>
  <si>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</si>
  <si>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</si>
  <si>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</si>
  <si>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</si>
  <si>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</si>
  <si>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</si>
  <si>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</si>
  <si>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</si>
  <si>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</si>
  <si>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</si>
  <si>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</si>
  <si>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</si>
  <si>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</si>
  <si>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</si>
  <si>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</si>
  <si>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</si>
  <si>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</si>
  <si>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</si>
  <si>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</si>
  <si>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</si>
  <si>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</si>
  <si>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</si>
  <si>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</si>
  <si>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</si>
  <si>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</si>
  <si>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</si>
  <si>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</si>
  <si>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</si>
  <si>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</si>
  <si>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</si>
  <si>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</si>
  <si>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</si>
  <si>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</si>
  <si>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</si>
  <si>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</si>
  <si>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</si>
  <si>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</si>
  <si>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</si>
  <si>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</si>
  <si>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</si>
  <si>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</si>
  <si>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</si>
  <si>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</si>
  <si>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</si>
  <si>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</si>
  <si>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</si>
  <si>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</si>
  <si>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</si>
  <si>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</si>
  <si>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</si>
  <si>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</si>
  <si>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</si>
  <si>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</si>
  <si>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</si>
  <si>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</si>
  <si>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</si>
  <si>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</si>
  <si>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</si>
  <si>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</si>
  <si>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</si>
  <si>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</si>
  <si>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</si>
  <si>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</si>
  <si>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</si>
  <si>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</si>
  <si>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</si>
  <si>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</si>
  <si>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</si>
  <si>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</si>
  <si>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</si>
  <si>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</si>
  <si>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</si>
  <si>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</si>
  <si>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</si>
  <si>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</si>
  <si>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</si>
  <si>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</si>
  <si>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</si>
  <si>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</si>
  <si>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</si>
  <si>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</si>
  <si>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</si>
  <si>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</si>
  <si>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</si>
  <si>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</si>
  <si>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</si>
  <si>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</si>
  <si>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</si>
  <si>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</si>
  <si>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</si>
  <si>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</si>
  <si>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</si>
  <si>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</si>
  <si>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</si>
  <si>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</si>
  <si>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</si>
  <si>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</si>
  <si>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</si>
  <si>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</si>
  <si>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</si>
  <si>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</si>
  <si>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</si>
  <si>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</si>
  <si>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</si>
  <si>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</si>
  <si>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</si>
  <si>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</si>
  <si>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</si>
  <si>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</si>
  <si>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</si>
  <si>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</si>
  <si>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</si>
  <si>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</si>
  <si>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</si>
  <si>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</si>
  <si>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</si>
  <si>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</si>
  <si>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</si>
  <si>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</si>
  <si>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</si>
  <si>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</si>
  <si>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</si>
  <si>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</si>
  <si>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</si>
  <si>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</si>
  <si>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</si>
  <si>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</si>
  <si>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</si>
  <si>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</si>
  <si>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</si>
  <si>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</si>
  <si>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</si>
  <si>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</si>
  <si>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</si>
  <si>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</si>
  <si>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</si>
  <si>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</si>
  <si>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</si>
  <si>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</si>
  <si>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</si>
  <si>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</si>
  <si>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</si>
  <si>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</si>
  <si>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</si>
  <si>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</si>
  <si>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</si>
  <si>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</si>
  <si>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</si>
  <si>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</si>
  <si>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</si>
  <si>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</si>
  <si>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</si>
  <si>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</si>
  <si>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</si>
  <si>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</si>
  <si>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</si>
  <si>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</si>
  <si>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</si>
  <si>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</si>
  <si>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</si>
  <si>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</si>
  <si>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</si>
  <si>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</si>
  <si>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</si>
  <si>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</si>
  <si>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</si>
  <si>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</si>
  <si>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</si>
  <si>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</si>
  <si>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</si>
  <si>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</si>
  <si>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</si>
  <si>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</si>
  <si>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</si>
  <si>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</si>
  <si>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</si>
  <si>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</si>
  <si>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</si>
  <si>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</si>
  <si>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</si>
  <si>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</si>
  <si>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</si>
  <si>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</si>
  <si>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</si>
  <si>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</si>
  <si>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</si>
  <si>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</si>
  <si>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</si>
  <si>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</si>
  <si>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</si>
  <si>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</si>
  <si>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</si>
  <si>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</si>
  <si>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</si>
  <si>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</si>
  <si>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</si>
  <si>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</si>
  <si>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</si>
  <si>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</si>
  <si>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</si>
  <si>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</si>
  <si>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</si>
  <si>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</si>
  <si>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</si>
  <si>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</si>
  <si>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</si>
  <si>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</si>
  <si>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</si>
  <si>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</si>
  <si>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</si>
  <si>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</si>
  <si>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</si>
  <si>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</si>
  <si>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</si>
  <si>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</si>
  <si>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</si>
  <si>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</si>
  <si>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</si>
  <si>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</si>
  <si>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</si>
  <si>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</si>
  <si>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</si>
  <si>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</si>
  <si>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</si>
  <si>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</si>
  <si>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</si>
  <si>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</si>
  <si>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</si>
  <si>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</si>
  <si>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</si>
  <si>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</si>
  <si>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</si>
  <si>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</si>
  <si>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</si>
  <si>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</si>
  <si>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</si>
  <si>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</si>
  <si>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</si>
  <si>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</si>
  <si>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</si>
  <si>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</si>
  <si>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</si>
  <si>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</si>
  <si>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</si>
  <si>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</si>
  <si>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</si>
  <si>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</si>
  <si>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</si>
  <si>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</si>
  <si>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</si>
  <si>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</si>
  <si>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</si>
  <si>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</si>
  <si>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</si>
  <si>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</si>
  <si>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</si>
  <si>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</si>
  <si>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</si>
  <si>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</si>
  <si>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</si>
  <si>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</si>
  <si>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</si>
  <si>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</si>
  <si>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</si>
  <si>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</si>
  <si>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</si>
  <si>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</si>
  <si>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</si>
  <si>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</si>
  <si>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</si>
  <si>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</si>
  <si>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</si>
  <si>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</si>
  <si>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</si>
  <si>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</si>
  <si>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</si>
  <si>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</si>
  <si>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</si>
  <si>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</si>
  <si>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</si>
  <si>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</si>
  <si>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</si>
  <si>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</si>
  <si>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</si>
  <si>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</si>
  <si>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</si>
  <si>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</si>
  <si>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</si>
  <si>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</si>
  <si>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</si>
  <si>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</si>
  <si>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</si>
  <si>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</si>
  <si>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</si>
  <si>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</si>
  <si>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</si>
  <si>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</si>
  <si>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</si>
  <si>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</si>
  <si>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</si>
  <si>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</si>
  <si>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</si>
  <si>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</si>
  <si>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</si>
  <si>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</si>
  <si>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</si>
  <si>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</si>
  <si>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</si>
  <si>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</si>
  <si>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</si>
  <si>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</si>
  <si>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</si>
  <si>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</si>
  <si>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</si>
  <si>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</si>
  <si>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</si>
  <si>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</si>
  <si>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</si>
  <si>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</si>
  <si>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</si>
  <si>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</si>
  <si>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</si>
  <si>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</si>
  <si>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</si>
  <si>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</si>
  <si>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</si>
  <si>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</si>
  <si>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</si>
  <si>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</si>
  <si>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</si>
  <si>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</si>
  <si>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</si>
  <si>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</si>
  <si>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</si>
  <si>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</si>
  <si>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</si>
  <si>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</si>
  <si>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</si>
  <si>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</si>
  <si>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</si>
  <si>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</si>
  <si>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</si>
  <si>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</si>
  <si>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</si>
  <si>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</si>
  <si>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</si>
  <si>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</si>
  <si>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</si>
  <si>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</si>
  <si>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</si>
  <si>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</si>
  <si>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</si>
  <si>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</si>
  <si>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</si>
  <si>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</si>
  <si>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</si>
  <si>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</si>
  <si>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</si>
  <si>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</si>
  <si>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</si>
  <si>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</si>
  <si>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</si>
  <si>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</si>
  <si>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</si>
  <si>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</si>
  <si>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</si>
  <si>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</si>
  <si>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</si>
  <si>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</si>
  <si>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</si>
  <si>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</si>
  <si>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</si>
  <si>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</si>
  <si>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</si>
  <si>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</si>
  <si>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</si>
  <si>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</si>
  <si>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</si>
  <si>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</si>
  <si>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</si>
  <si>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</si>
  <si>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</si>
  <si>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</si>
  <si>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</si>
  <si>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</si>
  <si>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</si>
  <si>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</si>
  <si>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</si>
  <si>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</si>
  <si>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</si>
  <si>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</si>
  <si>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</si>
  <si>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</si>
  <si>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</si>
  <si>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</si>
  <si>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</si>
  <si>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</si>
  <si>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</si>
  <si>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</si>
  <si>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</si>
  <si>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</si>
  <si>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</si>
  <si>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</si>
  <si>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</si>
  <si>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</si>
  <si>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</si>
  <si>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</si>
  <si>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</si>
  <si>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</si>
  <si>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</si>
  <si>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</si>
  <si>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</si>
  <si>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</si>
  <si>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</si>
  <si>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</si>
  <si>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</si>
  <si>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</si>
  <si>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</si>
  <si>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</si>
  <si>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</si>
  <si>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</si>
  <si>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</si>
  <si>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</si>
  <si>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</si>
  <si>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</si>
  <si>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</si>
  <si>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</si>
  <si>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</si>
  <si>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</si>
  <si>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</si>
  <si>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</si>
  <si>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</si>
  <si>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</si>
  <si>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</si>
  <si>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</si>
  <si>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</si>
  <si>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</si>
  <si>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</si>
  <si>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</si>
  <si>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</si>
  <si>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</si>
  <si>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</si>
  <si>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</si>
  <si>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</si>
  <si>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</si>
  <si>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</si>
  <si>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</si>
  <si>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</si>
  <si>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</si>
  <si>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</si>
  <si>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</si>
  <si>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</si>
  <si>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</si>
  <si>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</si>
  <si>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</si>
  <si>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</si>
  <si>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</si>
  <si>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</si>
  <si>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</si>
  <si>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</si>
  <si>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</si>
  <si>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</si>
  <si>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</si>
  <si>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</si>
  <si>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</si>
  <si>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</si>
  <si>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</si>
  <si>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</si>
  <si>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</si>
  <si>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</si>
  <si>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</si>
  <si>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</si>
  <si>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</si>
  <si>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</si>
  <si>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</si>
  <si>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</si>
  <si>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</si>
  <si>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</si>
  <si>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</si>
  <si>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</si>
  <si>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</si>
  <si>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</si>
  <si>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</si>
  <si>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</si>
  <si>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</si>
  <si>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</si>
  <si>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</si>
  <si>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</si>
  <si>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</si>
  <si>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</si>
  <si>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</si>
  <si>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</si>
  <si>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</si>
  <si>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</si>
  <si>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</si>
  <si>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</si>
  <si>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</si>
  <si>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</si>
  <si>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</si>
  <si>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</si>
  <si>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</si>
  <si>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</si>
  <si>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</si>
  <si>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</si>
  <si>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</si>
  <si>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</si>
  <si>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</si>
  <si>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</si>
  <si>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</si>
  <si>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</si>
  <si>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</si>
  <si>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</si>
  <si>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</si>
  <si>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</si>
  <si>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</si>
  <si>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</si>
  <si>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</si>
  <si>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</si>
  <si>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</si>
  <si>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</si>
  <si>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</si>
  <si>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</si>
  <si>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</si>
  <si>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</si>
  <si>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</si>
  <si>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</si>
  <si>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</si>
  <si>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</si>
  <si>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</si>
  <si>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</si>
  <si>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</si>
  <si>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</si>
  <si>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</si>
  <si>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</si>
  <si>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</si>
  <si>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</si>
  <si>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</si>
  <si>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</si>
  <si>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</si>
  <si>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</si>
  <si>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</si>
  <si>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</si>
  <si>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</si>
  <si>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</si>
  <si>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</si>
  <si>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</si>
  <si>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</si>
  <si>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</si>
  <si>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</si>
  <si>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</si>
  <si>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</si>
  <si>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</si>
  <si>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</si>
  <si>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</si>
  <si>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</si>
  <si>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</si>
  <si>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</si>
  <si>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</si>
  <si>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</si>
  <si>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</si>
  <si>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</si>
  <si>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</si>
  <si>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</si>
  <si>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</si>
  <si>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</si>
  <si>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</si>
  <si>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</si>
  <si>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</si>
  <si>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</si>
  <si>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</si>
  <si>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</si>
  <si>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</si>
  <si>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</si>
  <si>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</si>
  <si>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</si>
  <si>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</si>
  <si>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</si>
  <si>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</si>
  <si>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</si>
  <si>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</si>
  <si>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</si>
  <si>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</si>
  <si>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</si>
  <si>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</si>
  <si>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</si>
  <si>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</si>
  <si>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</si>
  <si>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</si>
  <si>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</si>
  <si>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</si>
  <si>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</si>
  <si>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</si>
  <si>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</si>
  <si>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</si>
  <si>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</si>
  <si>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</si>
  <si>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</si>
  <si>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</si>
  <si>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</si>
  <si>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</si>
  <si>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</si>
  <si>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</si>
  <si>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</si>
  <si>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</si>
  <si>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</si>
  <si>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</si>
  <si>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</si>
  <si>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</si>
  <si>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</si>
  <si>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</si>
  <si>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</si>
  <si>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</si>
  <si>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</si>
  <si>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</si>
  <si>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</si>
  <si>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</si>
  <si>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</si>
  <si>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</si>
  <si>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</si>
  <si>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</si>
  <si>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</si>
  <si>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</si>
  <si>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</si>
  <si>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</si>
  <si>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</si>
  <si>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</si>
  <si>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</si>
  <si>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</si>
  <si>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</si>
  <si>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</si>
  <si>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</si>
  <si>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</si>
  <si>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</si>
  <si>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</si>
  <si>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</si>
  <si>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</si>
  <si>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</si>
  <si>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</si>
  <si>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</si>
  <si>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</si>
  <si>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</si>
  <si>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</si>
  <si>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</si>
  <si>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</si>
  <si>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</si>
  <si>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</si>
  <si>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</si>
  <si>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</si>
  <si>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</si>
  <si>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</si>
  <si>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</si>
  <si>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</si>
  <si>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</si>
  <si>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</si>
  <si>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</si>
  <si>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</si>
  <si>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</si>
  <si>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</si>
  <si>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</si>
  <si>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</si>
  <si>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</si>
  <si>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</si>
  <si>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</si>
  <si>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</si>
  <si>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</si>
  <si>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</si>
  <si>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</si>
  <si>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</si>
  <si>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</si>
  <si>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</si>
  <si>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</si>
  <si>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</si>
  <si>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</si>
  <si>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</si>
  <si>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</si>
  <si>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</si>
  <si>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</si>
  <si>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</si>
  <si>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</si>
  <si>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</si>
  <si>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</si>
  <si>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</si>
  <si>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</si>
  <si>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</si>
  <si>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</si>
  <si>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</si>
  <si>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</si>
  <si>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</si>
  <si>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</si>
  <si>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</si>
  <si>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</si>
  <si>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</si>
  <si>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</si>
  <si>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</si>
  <si>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</si>
  <si>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</si>
  <si>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</si>
  <si>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</si>
  <si>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</si>
  <si>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</si>
  <si>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</si>
  <si>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</si>
  <si>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</si>
  <si>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</si>
  <si>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</si>
  <si>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</si>
  <si>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</si>
  <si>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</si>
  <si>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</si>
  <si>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</si>
  <si>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</si>
  <si>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</si>
  <si>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</si>
  <si>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</si>
  <si>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</si>
  <si>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</si>
  <si>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</si>
  <si>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</si>
  <si>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</si>
  <si>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</si>
  <si>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</si>
  <si>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</si>
  <si>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</si>
  <si>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</si>
  <si>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</si>
  <si>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</si>
  <si>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</si>
  <si>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</si>
  <si>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</si>
  <si>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</si>
  <si>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</si>
  <si>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</si>
  <si>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</si>
  <si>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</si>
  <si>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</si>
  <si>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</si>
  <si>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</si>
  <si>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</si>
  <si>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</si>
  <si>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</si>
  <si>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</si>
  <si>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</si>
  <si>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</si>
  <si>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</si>
  <si>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</si>
  <si>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</si>
  <si>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</si>
  <si>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</si>
  <si>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</si>
  <si>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</si>
  <si>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</si>
  <si>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</si>
  <si>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</si>
  <si>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</si>
  <si>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</si>
  <si>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</si>
  <si>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</si>
  <si>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</si>
  <si>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</si>
  <si>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</si>
  <si>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</si>
  <si>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</si>
  <si>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</si>
  <si>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</si>
  <si>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</si>
  <si>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</si>
  <si>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</si>
  <si>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</si>
  <si>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</si>
  <si>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</si>
  <si>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</si>
  <si>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</si>
  <si>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</si>
  <si>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</si>
  <si>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</si>
  <si>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</si>
  <si>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</si>
  <si>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</si>
  <si>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</si>
  <si>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</si>
  <si>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</si>
  <si>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</si>
  <si>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</si>
  <si>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</si>
  <si>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</si>
  <si>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</si>
  <si>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</si>
  <si>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</si>
  <si>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</si>
  <si>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</si>
  <si>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</si>
  <si>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</si>
  <si>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</si>
  <si>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</si>
  <si>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</si>
  <si>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</si>
  <si>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</si>
  <si>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</si>
  <si>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</si>
  <si>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</si>
  <si>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</si>
  <si>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</si>
  <si>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</si>
  <si>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</si>
  <si>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</si>
  <si>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</si>
  <si>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</si>
  <si>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</si>
  <si>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</si>
  <si>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</si>
  <si>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</si>
  <si>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</si>
  <si>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</si>
  <si>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</si>
  <si>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</si>
  <si>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</si>
  <si>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</si>
  <si>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</si>
  <si>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</si>
  <si>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</si>
  <si>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</si>
  <si>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</si>
  <si>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</si>
  <si>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</si>
  <si>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</si>
  <si>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</si>
  <si>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</si>
  <si>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</si>
  <si>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</si>
  <si>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</si>
  <si>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</si>
  <si>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</si>
  <si>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</si>
  <si>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</si>
  <si>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</si>
  <si>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</si>
  <si>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</si>
  <si>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</si>
  <si>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</si>
  <si>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</si>
  <si>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</si>
  <si>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</si>
  <si>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</si>
  <si>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</si>
  <si>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</si>
  <si>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</si>
  <si>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</si>
  <si>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</si>
  <si>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</si>
  <si>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</si>
  <si>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</si>
  <si>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</si>
  <si>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</si>
  <si>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</si>
  <si>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</si>
  <si>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</si>
  <si>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</si>
  <si>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</si>
  <si>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</si>
  <si>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</si>
  <si>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</si>
  <si>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</si>
  <si>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</si>
  <si>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</si>
  <si>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</si>
  <si>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</si>
  <si>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</si>
  <si>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</si>
  <si>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</si>
  <si>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</si>
  <si>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</si>
  <si>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</si>
  <si>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</si>
  <si>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</si>
  <si>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</si>
  <si>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</si>
  <si>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</si>
  <si>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</si>
  <si>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</si>
  <si>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</si>
  <si>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</si>
  <si>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</si>
  <si>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</si>
  <si>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</si>
  <si>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</si>
  <si>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</si>
  <si>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</si>
  <si>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</si>
  <si>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</si>
  <si>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</si>
  <si>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</si>
  <si>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</si>
  <si>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</si>
  <si>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</si>
  <si>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</si>
  <si>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</si>
  <si>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</si>
  <si>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</si>
  <si>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</si>
  <si>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</si>
  <si>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</si>
  <si>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</si>
  <si>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</si>
  <si>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</si>
  <si>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</si>
  <si>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</si>
  <si>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</si>
  <si>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</si>
  <si>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</si>
  <si>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</si>
  <si>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</si>
  <si>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</si>
  <si>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</si>
  <si>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</si>
  <si>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</si>
  <si>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</si>
  <si>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</si>
  <si>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</si>
  <si>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</si>
  <si>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</si>
  <si>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</si>
  <si>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</si>
  <si>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</si>
  <si>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</si>
  <si>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</si>
  <si>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</si>
  <si>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</si>
  <si>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</si>
  <si>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</si>
  <si>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</si>
  <si>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</si>
  <si>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</si>
  <si>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</si>
  <si>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</si>
  <si>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</si>
  <si>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</si>
  <si>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</si>
  <si>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</si>
  <si>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</si>
  <si>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</si>
  <si>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</si>
  <si>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</si>
  <si>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</si>
  <si>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</si>
  <si>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</si>
  <si>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</si>
  <si>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</si>
  <si>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</si>
  <si>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</si>
  <si>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</si>
  <si>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</si>
  <si>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</si>
  <si>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</si>
  <si>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</si>
  <si>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</si>
  <si>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</si>
  <si>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</si>
  <si>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</si>
  <si>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</si>
  <si>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</si>
  <si>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</si>
  <si>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</si>
  <si>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</si>
  <si>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</si>
  <si>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</si>
  <si>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</si>
  <si>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</si>
  <si>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</si>
  <si>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</si>
  <si>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</si>
  <si>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</si>
  <si>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</si>
  <si>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</si>
  <si>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</si>
  <si>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</si>
  <si>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</si>
  <si>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</si>
  <si>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</si>
  <si>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</si>
  <si>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</si>
  <si>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</si>
  <si>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</si>
  <si>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</si>
  <si>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</si>
  <si>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</si>
  <si>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</si>
  <si>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</si>
  <si>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</si>
  <si>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</si>
  <si>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</si>
  <si>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</si>
  <si>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</si>
  <si>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</si>
  <si>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</si>
  <si>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</si>
  <si>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</si>
  <si>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</si>
  <si>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</si>
  <si>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</si>
  <si>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</si>
  <si>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</si>
  <si>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</si>
  <si>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</si>
  <si>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</si>
  <si>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</si>
  <si>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</si>
  <si>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</si>
  <si>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</si>
  <si>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</si>
  <si>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</si>
  <si>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</si>
  <si>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</si>
  <si>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</si>
  <si>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</si>
  <si>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</si>
  <si>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</si>
  <si>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</si>
  <si>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</si>
  <si>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</si>
  <si>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</si>
  <si>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</si>
  <si>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</si>
  <si>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</si>
  <si>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</si>
  <si>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</si>
  <si>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</si>
  <si>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</si>
  <si>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</si>
  <si>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</si>
  <si>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</si>
  <si>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</si>
  <si>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</si>
  <si>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</si>
  <si>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</si>
  <si>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</si>
  <si>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</si>
  <si>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</si>
  <si>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</si>
  <si>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</si>
  <si>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</si>
  <si>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</si>
  <si>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</si>
  <si>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</si>
  <si>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</si>
  <si>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</si>
  <si>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</si>
  <si>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</si>
  <si>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</si>
  <si>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</si>
  <si>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</si>
  <si>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</si>
  <si>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</si>
  <si>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</si>
  <si>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</si>
  <si>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</si>
  <si>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</si>
  <si>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</si>
  <si>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</si>
  <si>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</si>
  <si>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</si>
  <si>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</si>
  <si>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</si>
  <si>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</si>
  <si>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</si>
  <si>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</si>
  <si>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</si>
  <si>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</si>
  <si>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</si>
  <si>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</si>
  <si>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</si>
  <si>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</si>
  <si>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</si>
  <si>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</si>
  <si>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</si>
  <si>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</si>
  <si>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</si>
  <si>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</si>
  <si>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</si>
  <si>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</si>
  <si>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</si>
  <si>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</si>
  <si>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</si>
  <si>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</si>
  <si>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</si>
  <si>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</si>
  <si>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</si>
  <si>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</si>
  <si>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</si>
  <si>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</si>
  <si>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</si>
  <si>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</si>
  <si>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</si>
  <si>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</si>
  <si>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</si>
  <si>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</si>
  <si>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</si>
  <si>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</si>
  <si>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</si>
  <si>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</si>
  <si>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</si>
  <si>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</si>
  <si>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</si>
  <si>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</si>
  <si>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</si>
  <si>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</si>
  <si>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</si>
  <si>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</si>
  <si>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</si>
  <si>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</si>
  <si>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</si>
  <si>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</si>
  <si>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</si>
  <si>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</si>
  <si>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</si>
  <si>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</si>
  <si>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</si>
  <si>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</si>
  <si>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</si>
  <si>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</si>
  <si>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</si>
  <si>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</si>
  <si>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</si>
  <si>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</si>
  <si>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</si>
  <si>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</si>
  <si>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</si>
  <si>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</si>
  <si>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</si>
  <si>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</si>
  <si>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</si>
  <si>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</si>
  <si>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</si>
  <si>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</si>
  <si>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</si>
  <si>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</si>
  <si>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</si>
  <si>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</si>
  <si>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</si>
  <si>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</si>
  <si>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</si>
  <si>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</si>
  <si>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</si>
  <si>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</si>
  <si>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</si>
  <si>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</si>
  <si>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</si>
  <si>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</si>
  <si>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</si>
  <si>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</si>
  <si>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</si>
  <si>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</si>
  <si>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</si>
  <si>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</si>
  <si>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</si>
  <si>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</si>
  <si>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</si>
  <si>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</si>
  <si>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</si>
  <si>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</si>
  <si>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</si>
  <si>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</si>
  <si>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</si>
  <si>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</si>
  <si>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</si>
  <si>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</si>
  <si>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</si>
  <si>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</si>
  <si>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</si>
  <si>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</si>
  <si>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</si>
  <si>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</si>
  <si>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</si>
  <si>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</si>
  <si>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</si>
  <si>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</si>
  <si>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</si>
  <si>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</si>
  <si>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</si>
  <si>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</si>
  <si>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</si>
  <si>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</si>
  <si>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</si>
  <si>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</si>
  <si>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</si>
  <si>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</si>
  <si>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</si>
  <si>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</si>
  <si>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</si>
  <si>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</si>
  <si>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</si>
  <si>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</si>
  <si>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</si>
  <si>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</si>
  <si>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</si>
  <si>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</si>
  <si>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</si>
  <si>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</si>
  <si>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</si>
  <si>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</si>
  <si>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</si>
  <si>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</si>
  <si>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</si>
  <si>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</si>
  <si>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</si>
  <si>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</si>
  <si>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</si>
  <si>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</si>
  <si>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</si>
  <si>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</si>
  <si>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</si>
  <si>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</si>
  <si>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</si>
  <si>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</si>
  <si>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</si>
  <si>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</si>
  <si>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</si>
  <si>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</si>
  <si>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</si>
  <si>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</si>
  <si>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</si>
  <si>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</si>
  <si>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</si>
  <si>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</si>
  <si>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</si>
  <si>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</si>
  <si>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</si>
  <si>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</si>
  <si>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</si>
  <si>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</si>
  <si>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</si>
  <si>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</si>
  <si>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</si>
  <si>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</si>
  <si>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</si>
  <si>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</si>
  <si>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</si>
  <si>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</si>
  <si>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</si>
  <si>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</si>
  <si>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</si>
  <si>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</si>
  <si>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</si>
  <si>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</si>
  <si>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</si>
  <si>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</si>
  <si>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</si>
  <si>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</si>
  <si>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</si>
  <si>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</si>
  <si>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</si>
  <si>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</si>
  <si>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</si>
  <si>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</si>
  <si>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</si>
  <si>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</si>
  <si>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</si>
  <si>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</si>
  <si>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</si>
  <si>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</si>
  <si>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</si>
  <si>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</si>
  <si>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</si>
  <si>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</si>
  <si>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</si>
  <si>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</si>
  <si>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</si>
  <si>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</si>
  <si>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</si>
  <si>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</si>
  <si>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</si>
  <si>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</si>
  <si>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</si>
  <si>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</si>
  <si>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</si>
  <si>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</si>
  <si>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</si>
  <si>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</si>
  <si>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</si>
  <si>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</si>
  <si>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</si>
  <si>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</si>
  <si>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</si>
  <si>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</si>
  <si>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</si>
  <si>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</si>
  <si>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</si>
  <si>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</si>
  <si>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</si>
  <si>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</si>
  <si>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</si>
  <si>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</si>
  <si>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</si>
  <si>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</si>
  <si>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</si>
  <si>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</si>
  <si>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</si>
  <si>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</si>
  <si>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</si>
  <si>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</si>
  <si>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</si>
  <si>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</si>
  <si>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</si>
  <si>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</si>
  <si>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</si>
  <si>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</si>
  <si>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</si>
  <si>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</si>
  <si>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</si>
  <si>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</si>
  <si>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</si>
  <si>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</si>
  <si>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</si>
  <si>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</si>
  <si>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</si>
  <si>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</si>
  <si>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</si>
  <si>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</si>
  <si>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</si>
  <si>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</si>
  <si>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</si>
  <si>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</si>
  <si>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</si>
  <si>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</si>
  <si>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</si>
  <si>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</si>
  <si>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</si>
  <si>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</si>
  <si>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</si>
  <si>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</si>
  <si>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</si>
  <si>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</si>
  <si>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</si>
  <si>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</si>
  <si>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</si>
  <si>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</si>
  <si>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</si>
  <si>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</si>
  <si>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</si>
  <si>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</si>
  <si>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</si>
  <si>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</si>
  <si>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</si>
  <si>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</si>
  <si>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</si>
  <si>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</si>
  <si>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</si>
  <si>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</si>
  <si>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</si>
  <si>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</si>
  <si>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</si>
  <si>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</si>
  <si>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</si>
  <si>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</si>
  <si>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</si>
  <si>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</si>
  <si>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</si>
  <si>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</si>
  <si>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</si>
  <si>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</si>
  <si>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</si>
  <si>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</si>
  <si>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</si>
  <si>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</si>
  <si>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</si>
  <si>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</si>
  <si>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</si>
  <si>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</si>
  <si>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</si>
  <si>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</si>
  <si>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</si>
  <si>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</si>
  <si>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</si>
  <si>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</si>
  <si>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</si>
  <si>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</si>
  <si>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</si>
  <si>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</si>
  <si>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</si>
  <si>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</si>
  <si>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</si>
  <si>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</si>
  <si>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</si>
  <si>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</si>
  <si>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</si>
  <si>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</si>
  <si>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</si>
  <si>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</si>
  <si>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</si>
  <si>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</si>
  <si>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</si>
  <si>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</si>
  <si>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</si>
  <si>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</si>
  <si>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</si>
  <si>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</si>
  <si>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</si>
  <si>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</si>
  <si>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</si>
  <si>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</si>
  <si>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</si>
  <si>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</si>
  <si>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</si>
  <si>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</si>
  <si>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</si>
  <si>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</si>
  <si>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</si>
  <si>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</si>
  <si>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</si>
  <si>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</si>
  <si>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</si>
  <si>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</si>
  <si>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</si>
  <si>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</si>
  <si>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</si>
  <si>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</si>
  <si>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</si>
  <si>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</si>
  <si>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</si>
  <si>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</si>
  <si>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</si>
  <si>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</si>
  <si>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</si>
  <si>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</si>
  <si>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</si>
  <si>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</si>
  <si>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</si>
  <si>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</si>
  <si>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</si>
  <si>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</si>
  <si>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</si>
  <si>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</si>
  <si>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</si>
  <si>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</si>
  <si>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</si>
  <si>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</si>
  <si>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</si>
  <si>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</si>
  <si>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</si>
  <si>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</si>
  <si>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</si>
  <si>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</si>
  <si>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</si>
  <si>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</si>
  <si>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</si>
  <si>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</si>
  <si>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</si>
  <si>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</si>
  <si>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</si>
  <si>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</si>
  <si>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</si>
  <si>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</si>
  <si>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</si>
  <si>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</si>
  <si>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</si>
  <si>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</si>
  <si>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</si>
  <si>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</si>
  <si>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</si>
  <si>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</si>
  <si>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</si>
  <si>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</si>
  <si>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</si>
  <si>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</si>
  <si>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</si>
  <si>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</si>
  <si>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</si>
  <si>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</si>
  <si>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</si>
  <si>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</si>
  <si>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</si>
  <si>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</si>
  <si>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</si>
  <si>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</si>
  <si>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</si>
  <si>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</si>
  <si>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</si>
  <si>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</si>
  <si>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</si>
  <si>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</si>
  <si>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</si>
  <si>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</si>
  <si>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</si>
  <si>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</si>
  <si>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</si>
  <si>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</si>
  <si>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</si>
  <si>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</si>
  <si>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</si>
  <si>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</si>
  <si>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</si>
  <si>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</si>
  <si>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</si>
  <si>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</si>
  <si>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</si>
  <si>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</si>
  <si>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</si>
  <si>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</si>
  <si>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</si>
  <si>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</si>
  <si>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</si>
  <si>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</si>
  <si>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</si>
  <si>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</si>
  <si>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</si>
  <si>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</si>
  <si>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</si>
  <si>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</si>
  <si>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</si>
  <si>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</si>
  <si>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</si>
  <si>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</si>
  <si>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</si>
  <si>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</si>
  <si>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</si>
  <si>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</si>
  <si>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</si>
  <si>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</si>
  <si>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</si>
  <si>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</si>
  <si>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</si>
  <si>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</si>
  <si>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</si>
  <si>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</si>
  <si>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</si>
  <si>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</si>
  <si>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</si>
  <si>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</si>
  <si>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</si>
  <si>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</si>
  <si>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</si>
  <si>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</si>
  <si>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</si>
  <si>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</si>
  <si>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</si>
  <si>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</si>
  <si>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</si>
  <si>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</si>
  <si>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</si>
  <si>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</si>
  <si>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</si>
  <si>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</si>
  <si>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</si>
  <si>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</si>
  <si>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</si>
  <si>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</si>
  <si>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</si>
  <si>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</si>
  <si>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</si>
  <si>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</si>
  <si>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</si>
  <si>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</si>
  <si>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</si>
  <si>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</si>
  <si>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</si>
  <si>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</si>
  <si>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</si>
  <si>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</si>
  <si>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</si>
  <si>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</si>
  <si>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</si>
  <si>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</si>
  <si>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</si>
  <si>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</si>
  <si>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</si>
  <si>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</si>
  <si>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</si>
  <si>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</si>
  <si>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</si>
  <si>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</si>
  <si>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</si>
  <si>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</si>
  <si>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</si>
  <si>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</si>
  <si>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</si>
  <si>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</si>
  <si>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</si>
  <si>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</si>
  <si>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</si>
  <si>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</si>
  <si>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</si>
  <si>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</si>
  <si>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</si>
  <si>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</si>
  <si>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</si>
  <si>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</si>
  <si>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</si>
  <si>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</si>
  <si>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</si>
  <si>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</si>
  <si>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</si>
  <si>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</si>
  <si>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</si>
  <si>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</si>
  <si>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</si>
  <si>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</si>
  <si>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</si>
  <si>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</si>
  <si>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</si>
  <si>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</si>
  <si>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</si>
  <si>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</si>
  <si>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</si>
  <si>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</si>
  <si>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</si>
  <si>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</si>
  <si>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</si>
  <si>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</si>
  <si>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</si>
  <si>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</si>
  <si>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</si>
  <si>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</si>
  <si>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</si>
  <si>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</si>
  <si>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</si>
  <si>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</si>
  <si>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</si>
  <si>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</si>
  <si>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</si>
  <si>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</si>
  <si>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</si>
  <si>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</si>
  <si>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</si>
  <si>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</si>
  <si>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</si>
  <si>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</si>
  <si>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</si>
  <si>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</si>
  <si>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</si>
  <si>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</si>
  <si>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</si>
  <si>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</si>
  <si>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</si>
  <si>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</si>
  <si>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</si>
  <si>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</si>
  <si>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</si>
  <si>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</si>
  <si>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</si>
  <si>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</si>
  <si>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</si>
  <si>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</si>
  <si>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</si>
  <si>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</si>
  <si>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</si>
  <si>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</si>
  <si>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</si>
  <si>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</si>
  <si>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</si>
  <si>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</si>
  <si>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</si>
  <si>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</si>
  <si>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</si>
  <si>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</si>
  <si>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</si>
  <si>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</si>
  <si>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</si>
  <si>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</si>
  <si>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</si>
  <si>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</si>
  <si>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</si>
  <si>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</si>
  <si>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</si>
  <si>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</si>
  <si>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</si>
  <si>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</si>
  <si>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</si>
  <si>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</si>
  <si>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</si>
  <si>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</si>
  <si>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</si>
  <si>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</si>
  <si>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</si>
  <si>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</si>
  <si>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</si>
  <si>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</si>
  <si>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</si>
  <si>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</si>
  <si>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</si>
  <si>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</si>
  <si>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</si>
  <si>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</si>
  <si>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</si>
  <si>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</si>
  <si>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</si>
  <si>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</si>
  <si>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</si>
  <si>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</si>
  <si>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</si>
  <si>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</si>
  <si>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</si>
  <si>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</si>
  <si>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</si>
  <si>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</si>
  <si>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</si>
  <si>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</si>
  <si>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</si>
  <si>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</si>
  <si>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</si>
  <si>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</si>
  <si>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</si>
  <si>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</si>
  <si>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</si>
  <si>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</si>
  <si>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</si>
  <si>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</si>
  <si>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</si>
  <si>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</si>
  <si>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</si>
  <si>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</si>
  <si>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</si>
  <si>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</si>
  <si>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</si>
  <si>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</si>
  <si>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</si>
  <si>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</si>
  <si>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</si>
  <si>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</si>
  <si>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</si>
  <si>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</si>
  <si>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</si>
  <si>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</si>
  <si>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</si>
  <si>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</si>
  <si>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</si>
  <si>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</si>
  <si>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</si>
  <si>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</si>
  <si>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</si>
  <si>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</si>
  <si>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</si>
  <si>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</si>
  <si>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</si>
  <si>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</si>
  <si>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</si>
  <si>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</si>
  <si>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</si>
  <si>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</si>
  <si>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</si>
  <si>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</si>
  <si>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</si>
  <si>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</si>
  <si>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</si>
  <si>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</si>
  <si>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</si>
  <si>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</si>
  <si>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</si>
  <si>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</si>
  <si>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</si>
  <si>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</si>
  <si>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</si>
  <si>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</si>
  <si>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</si>
  <si>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</si>
  <si>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</si>
  <si>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</si>
  <si>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</si>
  <si>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</si>
  <si>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</si>
  <si>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</si>
  <si>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</si>
  <si>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</si>
  <si>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</si>
  <si>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</si>
  <si>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</si>
  <si>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</si>
  <si>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</si>
  <si>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</si>
  <si>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</si>
  <si>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</si>
  <si>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</si>
  <si>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</si>
  <si>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</si>
  <si>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</si>
  <si>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</si>
  <si>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</si>
  <si>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</si>
  <si>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</si>
  <si>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</si>
  <si>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</si>
  <si>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</si>
  <si>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</si>
  <si>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</si>
  <si>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</si>
  <si>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</si>
  <si>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</si>
  <si>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</si>
  <si>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</si>
  <si>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</si>
  <si>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</si>
  <si>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</si>
  <si>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</si>
  <si>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</si>
  <si>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</si>
  <si>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</si>
  <si>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</si>
  <si>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</si>
  <si>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</si>
  <si>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</si>
  <si>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</si>
  <si>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</si>
  <si>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</si>
  <si>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</si>
  <si>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</si>
  <si>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</si>
  <si>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</si>
  <si>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</si>
  <si>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</si>
  <si>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</si>
  <si>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</si>
  <si>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</si>
  <si>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</si>
  <si>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</si>
  <si>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</si>
  <si>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</si>
  <si>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</si>
  <si>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</si>
  <si>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</si>
  <si>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</si>
  <si>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</si>
  <si>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</si>
  <si>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</si>
  <si>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</si>
  <si>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</si>
  <si>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</si>
  <si>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</si>
  <si>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</si>
  <si>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</si>
  <si>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</si>
  <si>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</si>
  <si>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</si>
  <si>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</si>
  <si>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</si>
  <si>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</si>
  <si>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</si>
  <si>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</si>
  <si>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</si>
  <si>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</si>
  <si>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</si>
  <si>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</si>
  <si>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</si>
  <si>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</si>
  <si>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</si>
  <si>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</si>
  <si>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</si>
  <si>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</si>
  <si>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</si>
  <si>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</si>
  <si>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</si>
  <si>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</si>
  <si>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</si>
  <si>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</si>
  <si>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</si>
  <si>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</si>
  <si>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</si>
  <si>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</si>
  <si>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</si>
  <si>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</si>
  <si>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</si>
  <si>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</si>
  <si>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</si>
  <si>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</si>
  <si>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</si>
  <si>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</si>
  <si>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</si>
  <si>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</si>
  <si>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</si>
  <si>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</si>
  <si>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</si>
  <si>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</si>
  <si>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</si>
  <si>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</si>
  <si>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</si>
  <si>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</si>
  <si>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</si>
  <si>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</si>
  <si>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</si>
  <si>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</si>
  <si>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</si>
  <si>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</si>
  <si>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</si>
  <si>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</si>
  <si>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</si>
  <si>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</si>
  <si>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</si>
  <si>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</si>
  <si>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</si>
  <si>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</si>
  <si>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</si>
  <si>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</si>
  <si>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</si>
  <si>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</si>
  <si>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</si>
  <si>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</si>
  <si>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</si>
  <si>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</si>
  <si>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</si>
  <si>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</si>
  <si>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</si>
  <si>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</si>
  <si>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</si>
  <si>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</si>
  <si>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</si>
  <si>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</si>
  <si>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</si>
  <si>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</si>
  <si>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</si>
  <si>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</si>
  <si>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</si>
  <si>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</si>
  <si>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</si>
  <si>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</si>
  <si>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</si>
  <si>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</si>
  <si>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</si>
  <si>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</si>
  <si>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</si>
  <si>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</si>
  <si>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</si>
  <si>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</si>
  <si>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</si>
  <si>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</si>
  <si>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</si>
  <si>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</si>
  <si>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</si>
  <si>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</si>
  <si>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</si>
  <si>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</si>
  <si>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</si>
  <si>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</si>
  <si>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</si>
  <si>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</si>
  <si>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</si>
  <si>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</si>
  <si>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</si>
  <si>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</si>
  <si>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</si>
  <si>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</si>
  <si>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</si>
  <si>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</si>
  <si>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</si>
  <si>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</si>
  <si>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</si>
  <si>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</si>
  <si>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</si>
  <si>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</si>
  <si>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</si>
  <si>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</si>
  <si>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</si>
  <si>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</si>
  <si>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</si>
  <si>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</si>
  <si>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</si>
  <si>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</si>
  <si>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</si>
  <si>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</si>
  <si>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</si>
  <si>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</si>
  <si>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</si>
  <si>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</si>
  <si>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</si>
  <si>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</si>
  <si>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</si>
  <si>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</si>
  <si>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</si>
  <si>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</si>
  <si>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</si>
  <si>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</si>
  <si>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</si>
  <si>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</si>
  <si>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</si>
  <si>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</si>
  <si>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</si>
  <si>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</si>
  <si>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</si>
  <si>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</si>
  <si>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</si>
  <si>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</si>
  <si>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</si>
  <si>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</si>
  <si>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</si>
  <si>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</si>
  <si>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</si>
  <si>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</si>
  <si>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</si>
  <si>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</si>
  <si>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</si>
  <si>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</si>
  <si>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</si>
  <si>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</si>
  <si>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</si>
  <si>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</si>
  <si>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</si>
  <si>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</si>
  <si>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</si>
  <si>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</si>
  <si>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</si>
  <si>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</si>
  <si>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</si>
  <si>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</si>
  <si>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</si>
  <si>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</si>
  <si>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</si>
  <si>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</si>
  <si>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</si>
  <si>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</si>
  <si>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</si>
  <si>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</si>
  <si>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</si>
  <si>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</si>
  <si>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</si>
  <si>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</si>
  <si>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</si>
  <si>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</si>
  <si>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</si>
  <si>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</si>
  <si>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</si>
  <si>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</si>
  <si>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</si>
  <si>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</si>
  <si>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</si>
  <si>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</si>
  <si>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</si>
  <si>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</si>
  <si>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</si>
  <si>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</si>
  <si>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</si>
  <si>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</si>
  <si>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</si>
  <si>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</si>
  <si>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</si>
  <si>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</si>
  <si>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</si>
  <si>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</si>
  <si>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</si>
  <si>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</si>
  <si>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</si>
  <si>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</si>
  <si>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</si>
  <si>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</si>
  <si>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</si>
  <si>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</si>
  <si>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</si>
  <si>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</si>
  <si>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</si>
  <si>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</si>
  <si>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</si>
  <si>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</si>
  <si>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</si>
  <si>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</si>
  <si>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</si>
  <si>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</si>
  <si>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</si>
  <si>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</si>
  <si>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</si>
  <si>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</si>
  <si>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</si>
  <si>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</si>
  <si>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</si>
  <si>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</si>
  <si>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</si>
  <si>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</si>
  <si>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</si>
  <si>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</si>
  <si>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</si>
  <si>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</si>
  <si>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</si>
  <si>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</si>
  <si>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</si>
  <si>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</si>
  <si>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</si>
  <si>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</si>
  <si>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</si>
  <si>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</si>
  <si>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</si>
  <si>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</si>
  <si>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</si>
  <si>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</si>
  <si>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</si>
  <si>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</si>
  <si>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</si>
  <si>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</si>
  <si>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</si>
  <si>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</si>
  <si>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</si>
  <si>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</si>
  <si>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</si>
  <si>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</si>
  <si>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</si>
  <si>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</si>
  <si>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</si>
  <si>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</si>
  <si>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</si>
  <si>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</si>
  <si>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</si>
  <si>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</si>
  <si>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</si>
  <si>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</si>
  <si>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</si>
  <si>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</si>
  <si>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</si>
  <si>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</si>
  <si>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</si>
  <si>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</si>
  <si>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</si>
  <si>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</si>
  <si>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</si>
  <si>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</si>
  <si>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</si>
  <si>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</si>
  <si>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</si>
  <si>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</si>
  <si>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</si>
  <si>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</si>
  <si>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</si>
  <si>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</si>
  <si>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</si>
  <si>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</si>
  <si>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</si>
  <si>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</si>
  <si>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</si>
  <si>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</si>
  <si>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</si>
  <si>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</si>
  <si>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</si>
  <si>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</si>
  <si>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</si>
  <si>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</si>
  <si>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</si>
  <si>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</si>
  <si>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</si>
  <si>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</si>
  <si>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</si>
  <si>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</si>
  <si>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</si>
  <si>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</si>
  <si>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</si>
  <si>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</si>
  <si>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</si>
  <si>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</si>
  <si>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</si>
  <si>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</si>
  <si>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</si>
  <si>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</si>
  <si>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</si>
  <si>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</si>
  <si>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</si>
  <si>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</si>
  <si>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</si>
  <si>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</si>
  <si>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</si>
  <si>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</si>
  <si>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</si>
  <si>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</si>
  <si>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</si>
  <si>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</si>
  <si>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</si>
  <si>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</si>
  <si>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</si>
  <si>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</si>
  <si>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</si>
  <si>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</si>
  <si>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</si>
  <si>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</si>
  <si>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</si>
  <si>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</si>
  <si>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</si>
  <si>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</si>
  <si>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</si>
  <si>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</si>
  <si>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</si>
  <si>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</si>
  <si>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</si>
  <si>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</si>
  <si>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</si>
  <si>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</si>
  <si>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</si>
  <si>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</si>
  <si>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</si>
  <si>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</si>
  <si>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</si>
  <si>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</si>
  <si>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</si>
  <si>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</si>
  <si>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</si>
  <si>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</si>
  <si>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</si>
  <si>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</si>
  <si>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</si>
  <si>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</si>
  <si>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</si>
  <si>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</si>
  <si>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</si>
  <si>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</si>
  <si>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</si>
  <si>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</si>
  <si>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</si>
  <si>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</si>
  <si>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</si>
  <si>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</si>
  <si>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</si>
  <si>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</si>
  <si>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</si>
  <si>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</si>
  <si>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</si>
  <si>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</si>
  <si>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</si>
  <si>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</si>
  <si>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</si>
  <si>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</si>
  <si>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</si>
  <si>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</si>
  <si>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</si>
  <si>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</si>
  <si>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</si>
  <si>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</si>
  <si>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</si>
  <si>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</si>
  <si>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</si>
  <si>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</si>
  <si>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</si>
  <si>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</si>
  <si>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</si>
  <si>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</si>
  <si>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</si>
  <si>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</si>
  <si>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</si>
  <si>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</si>
  <si>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</si>
  <si>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</si>
  <si>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</si>
  <si>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</si>
  <si>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</si>
  <si>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</si>
  <si>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</si>
  <si>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</si>
  <si>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</si>
  <si>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</si>
  <si>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</si>
  <si>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</si>
  <si>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</si>
  <si>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</si>
  <si>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</si>
  <si>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</si>
  <si>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</si>
  <si>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</si>
  <si>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</si>
  <si>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</si>
  <si>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</si>
  <si>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</si>
  <si>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</si>
  <si>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</si>
  <si>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</si>
  <si>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</si>
  <si>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</si>
  <si>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</si>
  <si>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</si>
  <si>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</si>
  <si>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</si>
  <si>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</si>
  <si>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</si>
  <si>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</si>
  <si>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</si>
  <si>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</si>
  <si>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</si>
  <si>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</si>
  <si>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</si>
  <si>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</si>
  <si>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</si>
  <si>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</si>
  <si>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</si>
  <si>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</si>
  <si>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</si>
  <si>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</si>
  <si>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</si>
  <si>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</si>
  <si>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</si>
  <si>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</si>
  <si>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</si>
  <si>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</si>
  <si>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</si>
  <si>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</si>
  <si>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</si>
  <si>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</si>
  <si>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</si>
  <si>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</si>
  <si>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</si>
  <si>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</si>
  <si>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</si>
  <si>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</si>
  <si>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</si>
  <si>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</si>
  <si>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</si>
  <si>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</si>
  <si>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</si>
  <si>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</si>
  <si>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</si>
  <si>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</si>
  <si>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</si>
  <si>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</si>
  <si>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</si>
  <si>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</si>
  <si>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</si>
  <si>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</si>
  <si>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</si>
  <si>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</si>
  <si>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</si>
  <si>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</si>
  <si>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</si>
  <si>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</si>
  <si>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</si>
  <si>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</si>
  <si>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</si>
  <si>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</si>
  <si>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</si>
  <si>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</si>
  <si>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</si>
  <si>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</si>
  <si>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</si>
  <si>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</si>
  <si>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</si>
  <si>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</si>
  <si>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</si>
  <si>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</si>
  <si>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</si>
  <si>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</si>
  <si>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</si>
  <si>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</si>
  <si>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</si>
  <si>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</si>
  <si>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</si>
  <si>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</si>
  <si>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</si>
  <si>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</si>
  <si>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</si>
  <si>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</si>
  <si>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</si>
  <si>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</si>
  <si>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</si>
  <si>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</si>
  <si>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</si>
  <si>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</si>
  <si>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</si>
  <si>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</si>
  <si>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</si>
  <si>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</si>
  <si>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</si>
  <si>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</si>
  <si>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</si>
  <si>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</si>
  <si>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</si>
  <si>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</si>
  <si>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</si>
  <si>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</si>
  <si>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</si>
  <si>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</si>
  <si>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</si>
  <si>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</si>
  <si>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</si>
  <si>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</si>
  <si>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</si>
  <si>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</si>
  <si>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</si>
  <si>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</si>
  <si>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</si>
  <si>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</si>
  <si>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</si>
  <si>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</si>
  <si>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</si>
  <si>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</si>
  <si>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</si>
  <si>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</si>
  <si>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</si>
  <si>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</si>
  <si>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</si>
  <si>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</si>
  <si>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</si>
  <si>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</si>
  <si>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</si>
  <si>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</si>
  <si>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</si>
  <si>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</si>
  <si>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</si>
  <si>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</si>
  <si>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</si>
  <si>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</si>
  <si>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</si>
  <si>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</si>
  <si>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</si>
  <si>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</si>
  <si>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</si>
  <si>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</si>
  <si>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</si>
  <si>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</si>
  <si>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</si>
  <si>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</si>
  <si>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</si>
  <si>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</si>
  <si>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</si>
  <si>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</si>
  <si>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</si>
  <si>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</si>
  <si>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</si>
  <si>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</si>
  <si>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</si>
  <si>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</si>
  <si>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</si>
  <si>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</si>
  <si>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</si>
  <si>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</si>
  <si>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</si>
  <si>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</si>
  <si>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</si>
  <si>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</si>
  <si>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</si>
  <si>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</si>
  <si>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</si>
  <si>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</si>
  <si>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</si>
  <si>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</si>
  <si>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</si>
  <si>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</si>
  <si>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</si>
  <si>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</si>
  <si>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</si>
  <si>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</si>
  <si>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</si>
  <si>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</si>
  <si>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</si>
  <si>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</si>
  <si>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</si>
  <si>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</si>
  <si>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</si>
  <si>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</si>
  <si>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</si>
  <si>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</si>
  <si>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</si>
  <si>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</si>
  <si>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</si>
  <si>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</si>
  <si>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</si>
  <si>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</si>
  <si>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</si>
  <si>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</si>
  <si>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</si>
  <si>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</si>
  <si>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</si>
  <si>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</si>
  <si>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</si>
  <si>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</si>
  <si>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</si>
  <si>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</si>
  <si>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</si>
  <si>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</si>
  <si>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</si>
  <si>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</si>
  <si>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</si>
  <si>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</si>
  <si>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</si>
  <si>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</si>
  <si>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</si>
  <si>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</si>
  <si>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</si>
  <si>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</si>
  <si>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</si>
  <si>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</si>
  <si>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</si>
  <si>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</si>
  <si>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</si>
  <si>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</si>
  <si>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</si>
  <si>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</si>
  <si>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</si>
  <si>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</si>
  <si>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</si>
  <si>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</si>
  <si>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</si>
  <si>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</si>
  <si>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</si>
  <si>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</si>
  <si>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</si>
  <si>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</si>
  <si>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</si>
  <si>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</si>
  <si>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</si>
  <si>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</si>
  <si>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</si>
  <si>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</si>
  <si>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</si>
  <si>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</si>
  <si>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</si>
  <si>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</si>
  <si>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</si>
  <si>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</si>
  <si>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</si>
  <si>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</si>
  <si>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</si>
  <si>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</si>
  <si>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</si>
  <si>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</si>
  <si>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</si>
  <si>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</si>
  <si>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</si>
  <si>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</si>
  <si>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</si>
  <si>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</si>
  <si>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</si>
  <si>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</si>
  <si>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</si>
  <si>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</si>
  <si>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</si>
  <si>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</si>
  <si>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</si>
  <si>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</si>
  <si>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</si>
  <si>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</si>
  <si>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</si>
  <si>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</si>
  <si>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</si>
  <si>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</si>
  <si>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</si>
  <si>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</si>
  <si>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</si>
  <si>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</si>
  <si>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</si>
  <si>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</si>
  <si>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</si>
  <si>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</si>
  <si>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</si>
  <si>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</si>
  <si>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</si>
  <si>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</si>
  <si>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</si>
  <si>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</si>
  <si>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</si>
  <si>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</si>
  <si>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</si>
  <si>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</si>
  <si>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</si>
  <si>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</si>
  <si>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</si>
  <si>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</si>
  <si>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</si>
  <si>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</si>
  <si>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</si>
  <si>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</si>
  <si>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</si>
  <si>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</si>
  <si>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</si>
  <si>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</si>
  <si>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</si>
  <si>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</si>
  <si>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</si>
  <si>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</si>
  <si>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</si>
  <si>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</si>
  <si>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</si>
  <si>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</si>
  <si>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</si>
  <si>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</si>
  <si>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</si>
  <si>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</si>
  <si>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</si>
  <si>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</si>
  <si>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</si>
  <si>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</si>
  <si>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</si>
  <si>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</si>
  <si>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</si>
  <si>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</si>
  <si>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</si>
  <si>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</si>
  <si>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</si>
  <si>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</si>
  <si>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</si>
  <si>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</si>
  <si>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</si>
  <si>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</si>
  <si>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</si>
  <si>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</si>
  <si>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</si>
  <si>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</si>
  <si>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</si>
  <si>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</si>
  <si>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</si>
  <si>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</si>
  <si>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</si>
  <si>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</si>
  <si>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</si>
  <si>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</si>
  <si>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</si>
  <si>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</si>
  <si>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</si>
  <si>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</si>
  <si>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</si>
  <si>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</si>
  <si>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</si>
  <si>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</si>
  <si>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</si>
  <si>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</si>
  <si>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</si>
  <si>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</si>
  <si>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</si>
  <si>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</si>
  <si>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</si>
  <si>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</si>
  <si>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</si>
  <si>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</si>
  <si>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</si>
  <si>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</si>
  <si>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</si>
  <si>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</si>
  <si>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</si>
  <si>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</si>
  <si>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</si>
  <si>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</si>
  <si>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</si>
  <si>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</si>
  <si>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</si>
  <si>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</si>
  <si>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</si>
  <si>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</si>
  <si>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</si>
  <si>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</si>
  <si>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</si>
  <si>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</si>
  <si>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</si>
  <si>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</si>
  <si>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</si>
  <si>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</si>
  <si>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</si>
  <si>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</si>
  <si>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</si>
  <si>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</si>
  <si>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</si>
  <si>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</si>
  <si>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</si>
  <si>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</si>
  <si>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</si>
  <si>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</si>
  <si>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</si>
  <si>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</si>
  <si>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</si>
  <si>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</si>
  <si>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</si>
  <si>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</si>
  <si>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</si>
  <si>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</si>
  <si>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</si>
  <si>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</si>
  <si>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</si>
  <si>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</si>
  <si>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</si>
  <si>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</si>
  <si>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</si>
  <si>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</si>
  <si>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</si>
  <si>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</si>
  <si>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</si>
  <si>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</si>
  <si>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</si>
  <si>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</si>
  <si>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</si>
  <si>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</si>
  <si>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</si>
  <si>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</si>
  <si>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</si>
  <si>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</si>
  <si>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</si>
  <si>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</si>
  <si>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</si>
  <si>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</si>
  <si>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</si>
  <si>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</si>
  <si>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</si>
  <si>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</si>
  <si>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</si>
  <si>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</si>
  <si>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</si>
  <si>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</si>
  <si>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</si>
  <si>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</si>
  <si>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</si>
  <si>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</si>
  <si>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</si>
  <si>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</si>
  <si>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</si>
  <si>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</si>
  <si>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</si>
  <si>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</si>
  <si>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</si>
  <si>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</si>
  <si>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</si>
  <si>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</si>
  <si>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</si>
  <si>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</si>
  <si>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</si>
  <si>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</si>
  <si>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</si>
  <si>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</si>
  <si>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</si>
  <si>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</si>
  <si>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</si>
  <si>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</si>
  <si>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</si>
  <si>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</si>
  <si>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</si>
  <si>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</si>
  <si>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</si>
  <si>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</si>
  <si>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</si>
  <si>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</si>
  <si>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</si>
  <si>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</si>
  <si>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</si>
  <si>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</si>
  <si>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</si>
  <si>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</si>
  <si>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</si>
  <si>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</si>
  <si>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</si>
  <si>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</si>
  <si>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</si>
  <si>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</si>
  <si>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</si>
  <si>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</si>
  <si>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</si>
  <si>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</si>
  <si>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</si>
  <si>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</si>
  <si>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</si>
  <si>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</si>
  <si>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</si>
  <si>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</si>
  <si>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</si>
  <si>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</si>
  <si>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</si>
  <si>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</si>
  <si>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</si>
  <si>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</si>
  <si>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</si>
  <si>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</si>
  <si>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</si>
  <si>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</si>
  <si>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</si>
  <si>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</si>
  <si>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</si>
  <si>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</si>
  <si>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</si>
  <si>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</si>
  <si>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</si>
  <si>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</si>
  <si>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</si>
  <si>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</si>
  <si>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</si>
  <si>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</si>
  <si>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</si>
  <si>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</si>
  <si>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</si>
  <si>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</si>
  <si>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</si>
  <si>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</si>
  <si>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</si>
  <si>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</si>
  <si>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</si>
  <si>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</si>
  <si>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</si>
  <si>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</si>
  <si>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</si>
  <si>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</si>
  <si>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</si>
  <si>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</si>
  <si>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</si>
  <si>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</si>
  <si>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</si>
  <si>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</si>
  <si>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</si>
  <si>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</si>
  <si>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</si>
  <si>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</si>
  <si>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</si>
  <si>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</si>
  <si>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</si>
  <si>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</si>
  <si>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</si>
  <si>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</si>
  <si>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</si>
  <si>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</si>
  <si>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</si>
  <si>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</si>
  <si>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</si>
  <si>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</si>
  <si>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</si>
  <si>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</si>
  <si>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</si>
  <si>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</si>
  <si>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</si>
  <si>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</si>
  <si>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</si>
  <si>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</si>
  <si>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</si>
  <si>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</si>
  <si>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</si>
  <si>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</si>
  <si>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</si>
  <si>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</si>
  <si>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</si>
  <si>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</si>
  <si>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</si>
  <si>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</si>
  <si>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</si>
  <si>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</si>
  <si>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</si>
  <si>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</si>
  <si>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</si>
  <si>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</si>
  <si>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</si>
  <si>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</si>
  <si>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</si>
  <si>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</si>
  <si>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</si>
  <si>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</si>
  <si>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</si>
  <si>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</si>
  <si>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</si>
  <si>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</si>
  <si>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</si>
  <si>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</si>
  <si>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</si>
  <si>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</si>
  <si>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</si>
  <si>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</si>
  <si>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</si>
  <si>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</si>
  <si>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</si>
  <si>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</si>
  <si>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</si>
  <si>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</si>
  <si>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</si>
  <si>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</si>
  <si>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</si>
  <si>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</si>
  <si>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</si>
  <si>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</si>
  <si>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</si>
  <si>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</si>
  <si>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</si>
  <si>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</si>
  <si>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</si>
  <si>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</si>
  <si>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</si>
  <si>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</si>
  <si>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</si>
  <si>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</si>
  <si>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</si>
  <si>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</si>
  <si>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</si>
  <si>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</si>
  <si>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</si>
  <si>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</si>
  <si>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</si>
  <si>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</si>
  <si>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</si>
  <si>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</si>
  <si>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</si>
  <si>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</si>
  <si>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</si>
  <si>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</si>
  <si>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</si>
  <si>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</si>
  <si>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</si>
  <si>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</si>
  <si>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</si>
  <si>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</si>
  <si>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</si>
  <si>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</si>
  <si>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</si>
  <si>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</si>
  <si>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</si>
  <si>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</si>
  <si>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</si>
  <si>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</si>
  <si>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</si>
  <si>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</si>
  <si>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</si>
  <si>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</si>
  <si>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</si>
  <si>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</si>
  <si>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</si>
  <si>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</si>
  <si>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</si>
  <si>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</si>
  <si>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</si>
  <si>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</si>
  <si>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</si>
  <si>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</si>
  <si>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</si>
  <si>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</si>
  <si>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</si>
  <si>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</si>
  <si>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</si>
  <si>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</si>
  <si>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</si>
  <si>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</si>
  <si>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</si>
  <si>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</si>
  <si>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</si>
  <si>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</si>
  <si>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</si>
  <si>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</si>
  <si>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</si>
  <si>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</si>
  <si>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</si>
  <si>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</si>
  <si>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</si>
  <si>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</si>
  <si>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</si>
  <si>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</si>
  <si>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</si>
  <si>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</si>
  <si>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</si>
  <si>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</si>
  <si>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</si>
  <si>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</si>
  <si>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</si>
  <si>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</si>
  <si>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</si>
  <si>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</si>
  <si>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</si>
  <si>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</si>
  <si>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</si>
  <si>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</si>
  <si>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</si>
  <si>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</si>
  <si>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</si>
  <si>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</si>
  <si>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</si>
  <si>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</si>
  <si>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</si>
  <si>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</si>
  <si>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</si>
  <si>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</si>
  <si>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</si>
  <si>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</si>
  <si>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</si>
  <si>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</si>
  <si>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</si>
  <si>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</si>
  <si>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</si>
  <si>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</si>
  <si>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</si>
  <si>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</si>
  <si>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</si>
  <si>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</si>
  <si>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</si>
  <si>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</si>
  <si>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</si>
  <si>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</si>
  <si>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</si>
  <si>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</si>
  <si>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</si>
  <si>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</si>
  <si>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</si>
  <si>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</si>
  <si>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</si>
  <si>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</si>
  <si>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</si>
  <si>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</si>
  <si>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</si>
  <si>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</si>
  <si>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</si>
  <si>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</si>
  <si>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</si>
  <si>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</si>
  <si>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</si>
  <si>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</si>
  <si>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</si>
  <si>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</si>
  <si>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</si>
  <si>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</si>
  <si>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</si>
  <si>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</si>
  <si>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</si>
  <si>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</si>
  <si>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</si>
  <si>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</si>
  <si>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</si>
  <si>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</si>
  <si>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</si>
  <si>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</si>
  <si>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</si>
  <si>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</si>
  <si>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</si>
  <si>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</si>
  <si>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</si>
  <si>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</si>
  <si>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</si>
  <si>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</si>
  <si>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</si>
  <si>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</si>
  <si>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</si>
  <si>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</si>
  <si>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</si>
  <si>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</si>
  <si>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</si>
  <si>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</si>
  <si>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</si>
  <si>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</si>
  <si>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</si>
  <si>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</si>
  <si>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</si>
  <si>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</si>
  <si>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</si>
  <si>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</si>
  <si>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</si>
  <si>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</si>
  <si>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</si>
  <si>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</si>
  <si>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</si>
  <si>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</si>
  <si>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</si>
  <si>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</si>
  <si>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</si>
  <si>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</si>
  <si>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</si>
  <si>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</si>
  <si>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</si>
  <si>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</si>
  <si>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</si>
  <si>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</si>
  <si>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</si>
  <si>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</si>
  <si>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</si>
  <si>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</si>
  <si>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</si>
  <si>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</si>
  <si>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</si>
  <si>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</si>
  <si>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</si>
  <si>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</si>
  <si>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</si>
  <si>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</si>
  <si>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</si>
  <si>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</si>
  <si>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</si>
  <si>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</si>
  <si>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</si>
  <si>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</si>
  <si>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</si>
  <si>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</si>
  <si>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</si>
  <si>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</si>
  <si>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</si>
  <si>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</si>
  <si>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</si>
  <si>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</si>
  <si>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</si>
  <si>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</si>
  <si>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</si>
  <si>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</si>
  <si>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</si>
  <si>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</si>
  <si>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</si>
  <si>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</si>
  <si>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</si>
  <si>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</si>
  <si>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</si>
  <si>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</si>
  <si>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</si>
  <si>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</si>
  <si>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</si>
  <si>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</si>
  <si>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</si>
  <si>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</si>
  <si>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</si>
  <si>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</si>
  <si>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</si>
  <si>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</si>
  <si>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</si>
  <si>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</si>
  <si>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</si>
  <si>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</si>
  <si>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</si>
  <si>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</si>
  <si>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</si>
  <si>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</si>
  <si>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</si>
  <si>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</si>
  <si>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</si>
  <si>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</si>
  <si>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</si>
  <si>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</si>
  <si>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</si>
  <si>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</si>
  <si>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</si>
  <si>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</si>
  <si>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</si>
  <si>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</si>
  <si>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</si>
  <si>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</si>
  <si>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</si>
  <si>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</si>
  <si>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</si>
  <si>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</si>
  <si>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</si>
  <si>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</si>
  <si>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</si>
  <si>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</si>
  <si>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</si>
  <si>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</si>
  <si>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</si>
  <si>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</si>
  <si>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</si>
  <si>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</si>
  <si>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</si>
  <si>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</si>
  <si>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</si>
  <si>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</si>
  <si>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</si>
  <si>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</si>
  <si>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</si>
  <si>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</si>
  <si>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</si>
  <si>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</si>
  <si>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</si>
  <si>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</si>
  <si>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</si>
  <si>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</si>
  <si>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</si>
  <si>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</si>
  <si>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</si>
  <si>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</si>
  <si>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</si>
  <si>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</si>
  <si>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</si>
  <si>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</si>
  <si>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</si>
  <si>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</si>
  <si>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</si>
  <si>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</si>
  <si>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</si>
  <si>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</si>
  <si>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</si>
  <si>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</si>
  <si>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</si>
  <si>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</si>
  <si>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</si>
  <si>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</si>
  <si>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</si>
  <si>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</si>
  <si>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</si>
  <si>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</si>
  <si>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</si>
  <si>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</si>
  <si>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</si>
  <si>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</si>
  <si>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</si>
  <si>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</si>
  <si>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</si>
  <si>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</si>
  <si>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</si>
  <si>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</si>
  <si>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</si>
  <si>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</si>
  <si>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</si>
  <si>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</si>
  <si>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</si>
  <si>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</si>
  <si>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</si>
  <si>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</si>
  <si>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</si>
  <si>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</si>
  <si>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</si>
  <si>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</si>
  <si>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</si>
  <si>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</si>
  <si>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</si>
  <si>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</si>
  <si>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</si>
  <si>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</si>
  <si>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</si>
  <si>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</si>
  <si>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</si>
  <si>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</si>
  <si>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</si>
  <si>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</si>
  <si>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</si>
  <si>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</si>
  <si>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</si>
  <si>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</si>
  <si>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</si>
  <si>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</si>
  <si>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</si>
  <si>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</si>
  <si>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</si>
  <si>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</si>
  <si>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</si>
  <si>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</si>
  <si>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</si>
  <si>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</si>
  <si>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</si>
  <si>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</si>
  <si>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</si>
  <si>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</si>
  <si>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</si>
  <si>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</si>
  <si>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</si>
  <si>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</si>
  <si>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</si>
  <si>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</si>
  <si>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</si>
  <si>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</si>
  <si>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</si>
  <si>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</si>
  <si>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</si>
  <si>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</si>
  <si>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</si>
  <si>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</si>
  <si>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</si>
  <si>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</si>
  <si>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</si>
  <si>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</si>
  <si>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</si>
  <si>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</si>
  <si>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</si>
  <si>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</si>
  <si>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</si>
  <si>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</si>
  <si>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</si>
  <si>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</si>
  <si>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</si>
  <si>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</si>
  <si>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</si>
  <si>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</si>
  <si>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</si>
  <si>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</si>
  <si>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</si>
  <si>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</si>
  <si>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</si>
  <si>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</si>
  <si>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</si>
  <si>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</si>
  <si>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</si>
  <si>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</si>
  <si>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</si>
  <si>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</si>
  <si>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</si>
  <si>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</si>
  <si>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</si>
  <si>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</si>
  <si>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</si>
  <si>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</si>
  <si>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</si>
  <si>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</si>
  <si>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</si>
  <si>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</si>
  <si>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</si>
  <si>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</si>
  <si>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</si>
  <si>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</si>
  <si>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</si>
  <si>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</si>
  <si>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</si>
  <si>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</si>
  <si>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</si>
  <si>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</si>
  <si>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</si>
  <si>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</si>
  <si>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</si>
  <si>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</si>
  <si>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</si>
  <si>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</si>
  <si>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</si>
  <si>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</si>
  <si>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</si>
  <si>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</si>
  <si>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</si>
  <si>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</si>
  <si>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</si>
  <si>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</si>
  <si>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</si>
  <si>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</si>
  <si>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</si>
  <si>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</si>
  <si>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</si>
  <si>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</si>
  <si>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</si>
  <si>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</si>
  <si>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</si>
  <si>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</si>
  <si>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</si>
  <si>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</si>
  <si>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</si>
  <si>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</si>
  <si>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</si>
  <si>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</si>
  <si>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</si>
  <si>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</si>
  <si>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</si>
  <si>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</si>
  <si>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</si>
  <si>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</si>
  <si>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</si>
  <si>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</si>
  <si>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</si>
  <si>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</si>
  <si>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</si>
  <si>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</si>
  <si>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</si>
  <si>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</si>
  <si>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</si>
  <si>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</si>
  <si>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</si>
  <si>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</si>
  <si>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</si>
  <si>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</si>
  <si>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</si>
  <si>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</si>
  <si>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</si>
  <si>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</si>
  <si>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</si>
  <si>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</si>
  <si>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</si>
  <si>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</si>
  <si>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</si>
  <si>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</si>
  <si>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</si>
  <si>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</si>
  <si>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</si>
  <si>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</si>
  <si>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</si>
  <si>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</si>
  <si>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</si>
  <si>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</si>
  <si>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</si>
  <si>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</si>
  <si>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</si>
  <si>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</si>
  <si>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</si>
  <si>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</si>
  <si>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</si>
  <si>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</si>
  <si>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</si>
  <si>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</si>
  <si>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</si>
  <si>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</si>
  <si>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</si>
  <si>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</si>
  <si>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</si>
  <si>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</si>
  <si>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</si>
  <si>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</si>
  <si>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</si>
  <si>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</si>
  <si>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</si>
  <si>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</si>
  <si>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</si>
  <si>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</si>
  <si>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</si>
  <si>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</si>
  <si>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</si>
  <si>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</si>
  <si>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</si>
  <si>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</si>
  <si>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</si>
  <si>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</si>
  <si>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</si>
  <si>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</si>
  <si>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</si>
  <si>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</si>
  <si>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</si>
  <si>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</si>
  <si>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</si>
  <si>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</si>
  <si>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</si>
  <si>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</si>
  <si>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</si>
  <si>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</si>
  <si>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</si>
  <si>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</si>
  <si>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</si>
  <si>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</si>
  <si>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</si>
  <si>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</si>
  <si>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</si>
  <si>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</si>
  <si>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</si>
  <si>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</si>
  <si>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</si>
  <si>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</si>
  <si>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</si>
  <si>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</si>
  <si>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</si>
  <si>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</si>
  <si>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</si>
  <si>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</si>
  <si>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</si>
  <si>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</si>
  <si>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</si>
  <si>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</si>
  <si>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</si>
  <si>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</si>
  <si>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</si>
  <si>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</si>
  <si>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</si>
  <si>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</si>
  <si>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</si>
  <si>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</si>
  <si>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</si>
  <si>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</si>
  <si>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</si>
  <si>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</si>
  <si>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</si>
  <si>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</si>
  <si>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</si>
  <si>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</si>
  <si>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</si>
  <si>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</si>
  <si>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</si>
  <si>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</si>
  <si>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</si>
  <si>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</si>
  <si>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</si>
  <si>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</si>
  <si>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</si>
  <si>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</si>
  <si>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</si>
  <si>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</si>
  <si>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</si>
  <si>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</si>
  <si>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</si>
  <si>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</si>
  <si>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</si>
  <si>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</si>
  <si>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</si>
  <si>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</si>
  <si>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</si>
  <si>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</si>
  <si>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</si>
  <si>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</si>
  <si>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</si>
  <si>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</si>
  <si>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</si>
  <si>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</si>
  <si>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</si>
  <si>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</si>
  <si>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</si>
  <si>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</si>
  <si>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</si>
  <si>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</si>
  <si>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</si>
  <si>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</si>
  <si>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</si>
  <si>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</si>
  <si>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</si>
  <si>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</si>
  <si>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</si>
  <si>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</si>
  <si>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</si>
  <si>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</si>
  <si>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</si>
  <si>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</si>
  <si>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</si>
  <si>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</si>
  <si>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</si>
  <si>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</si>
  <si>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</si>
  <si>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</si>
  <si>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</si>
  <si>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</si>
  <si>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</si>
  <si>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</si>
  <si>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</si>
  <si>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</si>
  <si>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</si>
  <si>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</si>
  <si>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</si>
  <si>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</si>
  <si>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</si>
  <si>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</si>
  <si>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</si>
  <si>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</si>
  <si>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</si>
  <si>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</si>
  <si>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</si>
  <si>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</si>
  <si>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</si>
  <si>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</si>
  <si>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</si>
  <si>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</si>
  <si>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</si>
  <si>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</si>
  <si>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</si>
  <si>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</si>
  <si>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</si>
  <si>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</si>
  <si>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</si>
  <si>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</si>
  <si>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</si>
  <si>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</si>
  <si>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</si>
  <si>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</si>
  <si>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</si>
  <si>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</si>
  <si>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</si>
  <si>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</si>
  <si>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</si>
  <si>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</si>
  <si>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</si>
  <si>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</si>
  <si>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</si>
  <si>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</si>
  <si>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</si>
  <si>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</si>
  <si>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</si>
  <si>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</si>
  <si>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</si>
  <si>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</si>
  <si>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</si>
  <si>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</si>
  <si>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</si>
  <si>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</si>
  <si>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</si>
  <si>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</si>
  <si>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</si>
  <si>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</si>
  <si>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</si>
  <si>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</si>
  <si>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</si>
  <si>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</si>
  <si>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</si>
  <si>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</si>
  <si>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</si>
  <si>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</si>
  <si>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</si>
  <si>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</si>
  <si>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</si>
  <si>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</si>
  <si>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</si>
  <si>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</si>
  <si>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</si>
  <si>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</si>
  <si>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</si>
  <si>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</si>
  <si>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</si>
  <si>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</si>
  <si>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</si>
  <si>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</si>
  <si>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</si>
  <si>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</si>
  <si>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</si>
  <si>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</si>
  <si>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</si>
  <si>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</si>
  <si>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</si>
  <si>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</si>
  <si>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</si>
  <si>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</si>
  <si>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</si>
  <si>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</si>
  <si>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</si>
  <si>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</si>
  <si>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</si>
  <si>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</si>
  <si>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</si>
  <si>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</si>
  <si>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</si>
  <si>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</si>
  <si>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</si>
  <si>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</si>
  <si>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</si>
  <si>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</si>
  <si>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</si>
  <si>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</si>
  <si>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</si>
  <si>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</si>
  <si>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</si>
  <si>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</si>
  <si>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</si>
  <si>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</si>
  <si>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</si>
  <si>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</si>
  <si>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</si>
  <si>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</si>
  <si>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</si>
  <si>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</si>
  <si>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</si>
  <si>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</si>
  <si>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</si>
  <si>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</si>
  <si>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</si>
  <si>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</si>
  <si>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</si>
  <si>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</si>
  <si>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</si>
  <si>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</si>
  <si>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</si>
  <si>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</si>
  <si>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</si>
  <si>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</si>
  <si>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</si>
  <si>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</si>
  <si>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</si>
  <si>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</si>
  <si>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</si>
  <si>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</si>
  <si>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</si>
  <si>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</si>
  <si>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</si>
  <si>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</si>
  <si>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</si>
  <si>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</si>
  <si>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</si>
  <si>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</si>
  <si>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</si>
  <si>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</si>
  <si>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</si>
  <si>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</si>
  <si>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</si>
  <si>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</si>
  <si>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</si>
  <si>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</si>
  <si>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</si>
  <si>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</si>
  <si>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</si>
  <si>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</si>
  <si>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</si>
  <si>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</si>
  <si>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</si>
  <si>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</si>
  <si>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</si>
  <si>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</si>
  <si>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</si>
  <si>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</si>
  <si>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</si>
  <si>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</si>
  <si>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</si>
  <si>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</si>
  <si>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</si>
  <si>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</si>
  <si>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</si>
  <si>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</si>
  <si>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</si>
  <si>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</si>
  <si>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</si>
  <si>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</si>
  <si>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</si>
  <si>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</si>
  <si>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</si>
  <si>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</si>
  <si>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</si>
  <si>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</si>
  <si>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</si>
  <si>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</si>
  <si>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</si>
  <si>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</si>
  <si>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</si>
  <si>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</si>
  <si>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</si>
  <si>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</si>
  <si>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</si>
  <si>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</si>
  <si>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</si>
  <si>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</si>
  <si>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</si>
  <si>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</si>
  <si>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</si>
  <si>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</si>
  <si>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</si>
  <si>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</si>
  <si>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</si>
  <si>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</si>
  <si>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</si>
  <si>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</si>
  <si>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</si>
  <si>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</si>
  <si>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</si>
  <si>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</si>
  <si>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</si>
  <si>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</si>
  <si>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</si>
  <si>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</si>
  <si>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</si>
  <si>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</si>
  <si>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</si>
  <si>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</si>
  <si>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</si>
  <si>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</si>
  <si>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</si>
  <si>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</si>
  <si>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</si>
  <si>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</si>
  <si>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</si>
  <si>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</si>
  <si>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</si>
  <si>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</si>
  <si>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</si>
  <si>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</si>
  <si>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</si>
  <si>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</si>
  <si>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</si>
  <si>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</si>
  <si>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</si>
  <si>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</si>
  <si>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</si>
  <si>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</si>
  <si>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</si>
  <si>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</si>
  <si>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</si>
  <si>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</si>
  <si>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</si>
  <si>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</si>
  <si>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</si>
  <si>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</si>
  <si>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</si>
  <si>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</si>
  <si>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</si>
  <si>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</si>
  <si>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</si>
  <si>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</si>
  <si>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</si>
  <si>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</si>
  <si>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</si>
  <si>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</si>
  <si>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</si>
  <si>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</si>
  <si>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</si>
  <si>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</si>
  <si>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</si>
  <si>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</si>
  <si>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</si>
  <si>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</si>
  <si>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</si>
  <si>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</si>
  <si>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</si>
  <si>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</si>
  <si>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</si>
  <si>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</si>
  <si>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</si>
  <si>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</si>
  <si>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</si>
  <si>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</si>
  <si>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</si>
  <si>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</si>
  <si>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</si>
  <si>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</si>
  <si>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</si>
  <si>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</si>
  <si>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</si>
  <si>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</si>
  <si>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</si>
  <si>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</si>
  <si>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</si>
  <si>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</si>
  <si>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</si>
  <si>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</si>
  <si>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</si>
  <si>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</si>
  <si>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</si>
  <si>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</si>
  <si>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</si>
  <si>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</si>
  <si>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</si>
  <si>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</si>
  <si>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</si>
  <si>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</si>
  <si>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</si>
  <si>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</si>
  <si>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</si>
  <si>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</si>
  <si>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</si>
  <si>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</si>
  <si>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</si>
  <si>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</si>
  <si>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</si>
  <si>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</si>
  <si>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</si>
  <si>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</si>
  <si>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</si>
  <si>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</si>
  <si>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</si>
  <si>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</si>
  <si>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</si>
  <si>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</si>
  <si>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</si>
  <si>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</si>
  <si>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</si>
  <si>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</si>
  <si>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</si>
  <si>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</si>
  <si>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</si>
  <si>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</si>
  <si>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</si>
  <si>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</si>
  <si>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</si>
  <si>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</si>
  <si>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</si>
  <si>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</si>
  <si>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</si>
  <si>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</si>
  <si>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</si>
  <si>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</si>
  <si>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</si>
  <si>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</si>
  <si>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</si>
  <si>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</si>
  <si>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</si>
  <si>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</si>
  <si>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</si>
  <si>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</si>
  <si>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</si>
  <si>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</si>
  <si>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</si>
  <si>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</si>
  <si>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</si>
  <si>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</si>
  <si>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</si>
  <si>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</si>
  <si>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</si>
  <si>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</si>
  <si>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</si>
  <si>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</si>
  <si>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</si>
  <si>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</si>
  <si>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</si>
  <si>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</si>
  <si>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</si>
  <si>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</si>
  <si>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</si>
  <si>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</si>
  <si>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</si>
  <si>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</si>
  <si>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</si>
  <si>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</si>
  <si>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</si>
  <si>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</si>
  <si>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</si>
  <si>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</si>
  <si>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</si>
  <si>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</si>
  <si>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</si>
  <si>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</si>
  <si>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</si>
  <si>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</si>
  <si>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</si>
  <si>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</si>
  <si>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</si>
  <si>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</si>
  <si>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</si>
  <si>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</si>
  <si>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</si>
  <si>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</si>
  <si>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</si>
  <si>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</si>
  <si>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</si>
  <si>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</si>
  <si>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</si>
  <si>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</si>
  <si>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</si>
  <si>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</si>
  <si>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</si>
  <si>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</si>
  <si>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</si>
  <si>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</si>
  <si>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</si>
  <si>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</si>
  <si>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</si>
  <si>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</si>
  <si>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</si>
  <si>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</si>
  <si>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</si>
  <si>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</si>
  <si>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</si>
  <si>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</si>
  <si>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</si>
  <si>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</si>
  <si>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</si>
  <si>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</si>
  <si>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</si>
  <si>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</si>
  <si>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</si>
  <si>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</si>
  <si>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</si>
  <si>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</si>
  <si>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</si>
  <si>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</si>
  <si>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</si>
  <si>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</si>
  <si>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</si>
  <si>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</si>
  <si>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</si>
  <si>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</si>
  <si>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</si>
  <si>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</si>
  <si>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</si>
  <si>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</si>
  <si>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</si>
  <si>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</si>
  <si>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</si>
  <si>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</si>
  <si>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</si>
  <si>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</si>
  <si>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</si>
  <si>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</si>
  <si>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</si>
  <si>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</si>
  <si>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</si>
  <si>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</si>
  <si>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</si>
  <si>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</si>
  <si>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</si>
  <si>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</si>
  <si>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</si>
  <si>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</si>
  <si>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</si>
  <si>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</si>
  <si>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</si>
  <si>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</si>
  <si>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</si>
  <si>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</si>
  <si>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</si>
  <si>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</si>
  <si>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</si>
  <si>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</si>
  <si>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</si>
  <si>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</si>
  <si>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</si>
  <si>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</si>
  <si>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</si>
  <si>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</si>
  <si>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</si>
  <si>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</si>
  <si>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</si>
  <si>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</si>
  <si>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</si>
  <si>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</si>
  <si>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</si>
  <si>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</si>
  <si>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</si>
  <si>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</si>
  <si>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</si>
  <si>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</si>
  <si>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</si>
  <si>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</si>
  <si>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</si>
  <si>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</si>
  <si>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</si>
  <si>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</si>
  <si>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</si>
  <si>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</si>
  <si>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</si>
  <si>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</si>
  <si>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</si>
  <si>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</si>
  <si>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</si>
  <si>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</si>
  <si>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</si>
  <si>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</si>
  <si>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</si>
  <si>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</si>
  <si>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</si>
  <si>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</si>
  <si>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</si>
  <si>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</si>
  <si>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</si>
  <si>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</si>
  <si>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</si>
  <si>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</si>
  <si>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</si>
  <si>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</si>
  <si>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</si>
  <si>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</si>
  <si>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</si>
  <si>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</si>
  <si>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</si>
  <si>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</si>
  <si>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</si>
  <si>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</si>
  <si>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</si>
  <si>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</si>
  <si>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</si>
  <si>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</si>
  <si>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</si>
  <si>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</si>
  <si>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</si>
  <si>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</si>
  <si>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</si>
  <si>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</si>
  <si>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</si>
  <si>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</si>
  <si>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</si>
  <si>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</si>
  <si>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</si>
  <si>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</si>
  <si>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</si>
  <si>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</si>
  <si>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</si>
  <si>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</si>
  <si>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</si>
  <si>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</si>
  <si>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</si>
  <si>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</si>
  <si>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</si>
  <si>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</si>
  <si>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</si>
  <si>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</si>
  <si>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</si>
  <si>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</si>
  <si>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</si>
  <si>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</si>
  <si>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</si>
  <si>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</si>
  <si>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</si>
  <si>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</si>
  <si>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</si>
  <si>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</si>
  <si>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</si>
  <si>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</si>
  <si>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</si>
  <si>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</si>
  <si>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</si>
  <si>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</si>
  <si>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</si>
  <si>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</si>
  <si>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</si>
  <si>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</si>
  <si>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</si>
  <si>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</si>
  <si>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</si>
  <si>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</si>
  <si>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</si>
  <si>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</si>
  <si>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</si>
  <si>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</si>
  <si>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</si>
  <si>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</si>
  <si>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</si>
  <si>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</si>
  <si>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</si>
  <si>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</si>
  <si>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</si>
  <si>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</si>
  <si>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</si>
  <si>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</si>
  <si>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</si>
  <si>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</si>
  <si>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</si>
  <si>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</si>
  <si>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</si>
  <si>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</si>
  <si>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</si>
  <si>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</si>
  <si>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</si>
  <si>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</si>
  <si>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</si>
  <si>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</si>
  <si>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</si>
  <si>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</si>
  <si>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</si>
  <si>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</si>
  <si>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</si>
  <si>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</si>
  <si>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</si>
  <si>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</si>
  <si>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</si>
  <si>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</si>
  <si>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</si>
  <si>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</si>
  <si>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</si>
  <si>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</si>
  <si>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</si>
  <si>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</si>
  <si>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</si>
  <si>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</si>
  <si>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</si>
  <si>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</si>
  <si>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</si>
  <si>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</si>
  <si>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</si>
  <si>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</si>
  <si>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</si>
  <si>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</si>
  <si>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</si>
  <si>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</si>
  <si>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</si>
  <si>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</si>
  <si>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</si>
  <si>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</si>
  <si>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</si>
  <si>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</si>
  <si>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</si>
  <si>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</si>
  <si>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</si>
  <si>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</si>
  <si>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</si>
  <si>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</si>
  <si>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</si>
  <si>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</si>
  <si>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</si>
  <si>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</si>
  <si>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</si>
  <si>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</si>
  <si>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</si>
  <si>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</si>
  <si>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</si>
  <si>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</si>
  <si>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</si>
  <si>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</si>
  <si>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</si>
  <si>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</si>
  <si>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</si>
  <si>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</si>
  <si>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</si>
  <si>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</si>
  <si>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</si>
  <si>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</si>
  <si>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</si>
  <si>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</si>
  <si>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</si>
  <si>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</si>
  <si>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</si>
  <si>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</si>
  <si>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</si>
  <si>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</si>
  <si>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</si>
  <si>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</si>
  <si>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</si>
  <si>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</si>
  <si>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</si>
  <si>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</si>
  <si>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</si>
  <si>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</si>
  <si>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</si>
  <si>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</si>
  <si>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</si>
  <si>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</si>
  <si>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</si>
  <si>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</si>
  <si>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</si>
  <si>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</si>
  <si>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</si>
  <si>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</si>
  <si>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</si>
  <si>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</si>
  <si>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</si>
  <si>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</si>
  <si>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</si>
  <si>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</si>
  <si>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</si>
  <si>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</si>
  <si>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</si>
  <si>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</si>
  <si>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</si>
  <si>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</si>
  <si>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</si>
  <si>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</si>
  <si>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</si>
  <si>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</si>
  <si>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</si>
  <si>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</si>
  <si>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</si>
  <si>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</si>
  <si>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</si>
  <si>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</si>
  <si>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</si>
  <si>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</si>
  <si>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</si>
  <si>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</si>
  <si>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</si>
  <si>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</si>
  <si>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</si>
  <si>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</si>
  <si>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</si>
  <si>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</si>
  <si>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</si>
  <si>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</si>
  <si>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</si>
  <si>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</si>
  <si>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</si>
  <si>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</si>
  <si>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</si>
  <si>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</si>
  <si>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</si>
  <si>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</si>
  <si>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</si>
  <si>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</si>
  <si>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</si>
  <si>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</si>
  <si>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</si>
  <si>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</si>
  <si>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</si>
  <si>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</si>
  <si>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</si>
  <si>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</si>
  <si>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</si>
  <si>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</si>
  <si>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</si>
  <si>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</si>
  <si>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</si>
  <si>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</si>
  <si>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</si>
  <si>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</si>
  <si>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</si>
  <si>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</si>
  <si>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</si>
  <si>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</si>
  <si>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</si>
  <si>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</si>
  <si>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</si>
  <si>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</si>
  <si>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</si>
  <si>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</si>
  <si>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</si>
  <si>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</si>
  <si>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</si>
  <si>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</si>
  <si>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</si>
  <si>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</si>
  <si>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</si>
  <si>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</si>
  <si>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</si>
  <si>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</si>
  <si>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</si>
  <si>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</si>
  <si>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</si>
  <si>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</si>
  <si>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</si>
  <si>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</si>
  <si>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</si>
  <si>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</si>
  <si>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</si>
  <si>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</si>
  <si>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</si>
  <si>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</si>
  <si>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</si>
  <si>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</si>
  <si>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</si>
  <si>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</si>
  <si>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</si>
  <si>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</si>
  <si>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</si>
  <si>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</si>
  <si>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</si>
  <si>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</si>
  <si>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</si>
  <si>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</si>
  <si>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</si>
  <si>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</si>
  <si>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</si>
  <si>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</si>
  <si>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</si>
  <si>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</si>
  <si>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</si>
  <si>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</si>
  <si>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</si>
  <si>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</si>
  <si>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</si>
  <si>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</si>
  <si>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</si>
  <si>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</si>
  <si>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</si>
  <si>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</si>
  <si>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</si>
  <si>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</si>
  <si>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</si>
  <si>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</si>
  <si>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</si>
  <si>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</si>
  <si>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</si>
  <si>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</si>
  <si>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</si>
  <si>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</si>
  <si>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</si>
  <si>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</si>
  <si>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</si>
  <si>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</si>
  <si>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</si>
  <si>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</si>
  <si>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</si>
  <si>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</si>
  <si>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</si>
  <si>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</si>
  <si>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</si>
  <si>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</si>
  <si>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</si>
  <si>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</si>
  <si>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</si>
  <si>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</si>
  <si>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</si>
  <si>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</si>
  <si>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</si>
  <si>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</si>
  <si>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</si>
  <si>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</si>
  <si>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</si>
  <si>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</si>
  <si>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</si>
  <si>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</si>
  <si>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</si>
  <si>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</si>
  <si>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</si>
  <si>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</si>
  <si>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</si>
  <si>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</si>
  <si>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</si>
  <si>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</si>
  <si>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</si>
  <si>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</si>
  <si>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</si>
  <si>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</si>
  <si>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</si>
  <si>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</si>
  <si>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</si>
  <si>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</si>
  <si>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</si>
  <si>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</si>
  <si>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</si>
  <si>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</si>
  <si>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</si>
  <si>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</si>
  <si>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</si>
  <si>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</si>
  <si>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</si>
  <si>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</si>
  <si>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</si>
  <si>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</si>
  <si>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</si>
  <si>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</si>
  <si>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</si>
  <si>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</si>
  <si>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</si>
  <si>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</si>
  <si>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</si>
  <si>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</si>
  <si>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</si>
  <si>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</si>
  <si>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</si>
  <si>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</si>
  <si>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</si>
  <si>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</si>
  <si>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</si>
  <si>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</si>
  <si>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</si>
  <si>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</si>
  <si>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</si>
  <si>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</si>
  <si>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</si>
  <si>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</si>
  <si>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</si>
  <si>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</si>
  <si>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</si>
  <si>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</si>
  <si>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</si>
  <si>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</si>
  <si>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</si>
  <si>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</si>
  <si>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</si>
  <si>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</si>
  <si>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</si>
  <si>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</si>
  <si>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</si>
  <si>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</si>
  <si>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</si>
  <si>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</si>
  <si>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</si>
  <si>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</si>
  <si>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</si>
  <si>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</si>
  <si>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</si>
  <si>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</si>
  <si>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</si>
  <si>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</si>
  <si>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</si>
  <si>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</si>
  <si>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</si>
  <si>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</si>
  <si>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</si>
  <si>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</si>
  <si>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</si>
  <si>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</si>
  <si>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</si>
  <si>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</si>
  <si>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</si>
  <si>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</si>
  <si>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</si>
  <si>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</si>
  <si>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</si>
  <si>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</si>
  <si>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</si>
  <si>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</si>
  <si>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</si>
  <si>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</si>
  <si>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</si>
  <si>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</si>
  <si>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</si>
  <si>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</si>
  <si>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</si>
  <si>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</si>
  <si>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</si>
  <si>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</si>
  <si>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</si>
  <si>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</si>
  <si>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</si>
  <si>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</si>
  <si>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</si>
  <si>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</si>
  <si>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</si>
  <si>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</si>
  <si>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</si>
  <si>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</si>
  <si>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</si>
  <si>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</si>
  <si>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</si>
  <si>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</si>
  <si>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</si>
  <si>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</si>
  <si>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</si>
  <si>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</si>
  <si>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</si>
  <si>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</si>
  <si>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</si>
  <si>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</si>
  <si>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</si>
  <si>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</si>
  <si>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</si>
  <si>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</si>
  <si>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</si>
  <si>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</si>
  <si>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</si>
  <si>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</si>
  <si>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</si>
  <si>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</si>
  <si>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</si>
  <si>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</si>
  <si>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</si>
  <si>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</si>
  <si>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</si>
  <si>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</si>
  <si>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</si>
  <si>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</si>
  <si>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</si>
  <si>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</si>
  <si>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</si>
  <si>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</si>
  <si>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</si>
  <si>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</si>
  <si>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</si>
  <si>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</si>
  <si>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</si>
  <si>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</si>
  <si>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</si>
  <si>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</si>
  <si>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</si>
  <si>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</si>
  <si>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</si>
  <si>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</si>
  <si>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</si>
  <si>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</si>
  <si>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</si>
  <si>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</si>
  <si>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</si>
  <si>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</si>
  <si>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</si>
  <si>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</si>
  <si>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</si>
  <si>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</si>
  <si>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</si>
  <si>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</si>
  <si>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</si>
  <si>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</si>
  <si>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</si>
  <si>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</si>
  <si>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</si>
  <si>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</si>
  <si>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</si>
  <si>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</si>
  <si>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</si>
  <si>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</si>
  <si>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</si>
  <si>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</si>
  <si>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</si>
  <si>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</si>
  <si>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</si>
  <si>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</si>
  <si>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</si>
  <si>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</si>
  <si>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</si>
  <si>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</si>
  <si>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</si>
  <si>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</si>
  <si>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</si>
  <si>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</si>
  <si>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</si>
  <si>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</si>
  <si>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</si>
  <si>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</si>
  <si>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</si>
  <si>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</si>
  <si>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</si>
  <si>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</si>
  <si>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</si>
  <si>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</si>
  <si>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</si>
  <si>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</si>
  <si>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</si>
  <si>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</si>
  <si>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</si>
  <si>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</si>
  <si>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</si>
  <si>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</si>
  <si>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</si>
  <si>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</si>
  <si>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</si>
  <si>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</si>
  <si>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</si>
  <si>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</si>
  <si>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</si>
  <si>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</si>
  <si>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</si>
  <si>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</si>
  <si>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</si>
  <si>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</si>
  <si>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</si>
  <si>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</si>
  <si>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</si>
  <si>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</si>
  <si>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</si>
  <si>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</si>
  <si>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</si>
  <si>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</si>
  <si>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</si>
  <si>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</si>
  <si>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</si>
  <si>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</si>
  <si>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</si>
  <si>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</si>
  <si>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</si>
  <si>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</si>
  <si>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</si>
  <si>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</si>
  <si>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</si>
  <si>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</si>
  <si>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</si>
  <si>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</si>
  <si>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</si>
  <si>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</si>
  <si>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</si>
  <si>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</si>
  <si>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</si>
  <si>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</si>
  <si>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</si>
  <si>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</si>
  <si>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</si>
  <si>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</si>
  <si>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</si>
  <si>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</si>
  <si>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</si>
  <si>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</si>
  <si>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</si>
  <si>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</si>
  <si>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</si>
  <si>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</si>
  <si>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</si>
  <si>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</si>
  <si>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</si>
  <si>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</si>
  <si>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</si>
  <si>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</si>
  <si>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</si>
  <si>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</si>
  <si>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</si>
  <si>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</si>
  <si>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</si>
  <si>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</si>
  <si>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</si>
  <si>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</si>
  <si>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</si>
  <si>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</si>
  <si>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</si>
  <si>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</si>
  <si>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</si>
  <si>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</si>
  <si>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</si>
  <si>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</si>
  <si>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</si>
  <si>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</si>
  <si>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</si>
  <si>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</si>
  <si>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</si>
  <si>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</si>
  <si>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</si>
  <si>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</si>
  <si>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</si>
  <si>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</si>
  <si>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</si>
  <si>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</si>
  <si>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</si>
  <si>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</si>
  <si>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</si>
  <si>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</si>
  <si>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</si>
  <si>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</si>
  <si>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</si>
  <si>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</si>
  <si>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</si>
  <si>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</si>
  <si>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</si>
  <si>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</si>
  <si>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</si>
  <si>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</si>
  <si>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</si>
  <si>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</si>
  <si>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</si>
  <si>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</si>
  <si>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</si>
  <si>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</si>
  <si>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</si>
  <si>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</si>
  <si>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</si>
  <si>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</si>
  <si>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</si>
  <si>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</si>
  <si>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</si>
  <si>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</si>
  <si>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</si>
  <si>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</si>
  <si>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</si>
  <si>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</si>
  <si>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</si>
  <si>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</si>
  <si>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</si>
  <si>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</si>
  <si>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</si>
  <si>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</si>
  <si>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</si>
  <si>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</si>
  <si>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</si>
  <si>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</si>
  <si>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</si>
  <si>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</si>
  <si>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</si>
  <si>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</si>
  <si>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</si>
  <si>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</si>
  <si>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</si>
  <si>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</si>
  <si>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</si>
  <si>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</si>
  <si>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</si>
  <si>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</si>
  <si>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</si>
  <si>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</si>
  <si>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</si>
  <si>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</si>
  <si>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</si>
  <si>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</si>
  <si>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</si>
  <si>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</si>
  <si>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</si>
  <si>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</si>
  <si>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</si>
  <si>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</si>
  <si>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</si>
  <si>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</si>
  <si>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</si>
  <si>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</si>
  <si>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</si>
  <si>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</si>
  <si>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</si>
  <si>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</si>
  <si>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</si>
  <si>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</si>
  <si>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</si>
  <si>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</si>
  <si>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</si>
  <si>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</si>
  <si>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</si>
  <si>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</si>
  <si>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</si>
  <si>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</si>
  <si>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</si>
  <si>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</si>
  <si>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</si>
  <si>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</si>
  <si>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</si>
  <si>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</si>
  <si>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</si>
  <si>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</si>
  <si>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</si>
  <si>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</si>
  <si>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</si>
  <si>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</si>
  <si>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</si>
  <si>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</si>
  <si>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</si>
  <si>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</si>
  <si>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</si>
  <si>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</si>
  <si>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</si>
  <si>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</si>
  <si>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</si>
  <si>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</si>
  <si>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</si>
  <si>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</si>
  <si>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</si>
  <si>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</si>
  <si>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</si>
  <si>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</si>
  <si>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</si>
  <si>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</si>
  <si>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</si>
  <si>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</si>
  <si>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</si>
  <si>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</si>
  <si>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</si>
  <si>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</si>
  <si>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</si>
  <si>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</si>
  <si>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</si>
  <si>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</si>
  <si>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</si>
  <si>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</si>
  <si>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</si>
  <si>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</si>
  <si>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</si>
  <si>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</si>
  <si>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</si>
  <si>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</si>
  <si>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</si>
  <si>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</si>
  <si>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</si>
  <si>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</si>
  <si>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</si>
  <si>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</si>
  <si>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</si>
  <si>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</si>
  <si>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</si>
  <si>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</si>
  <si>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</si>
  <si>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</si>
  <si>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</si>
  <si>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</si>
  <si>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</si>
  <si>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</si>
  <si>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</si>
  <si>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</si>
  <si>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</si>
  <si>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</si>
  <si>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</si>
  <si>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</si>
  <si>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</si>
  <si>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</si>
  <si>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</si>
  <si>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</si>
  <si>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</si>
  <si>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</si>
  <si>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</si>
  <si>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</si>
  <si>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</si>
  <si>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</si>
  <si>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</si>
  <si>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</si>
  <si>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</si>
  <si>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</si>
  <si>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</si>
  <si>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</si>
  <si>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</si>
  <si>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</si>
  <si>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</si>
  <si>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</si>
  <si>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</si>
  <si>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</si>
  <si>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</si>
  <si>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</si>
  <si>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</si>
  <si>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</si>
  <si>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</si>
  <si>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</si>
  <si>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</si>
  <si>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</si>
  <si>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</si>
  <si>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</si>
  <si>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</si>
  <si>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</si>
  <si>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</si>
  <si>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</si>
  <si>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</si>
  <si>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</si>
  <si>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</si>
  <si>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</si>
  <si>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</si>
  <si>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</si>
  <si>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</si>
  <si>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</si>
  <si>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</si>
  <si>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</si>
  <si>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</si>
  <si>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</si>
  <si>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</si>
  <si>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</si>
  <si>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</si>
  <si>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</si>
  <si>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</si>
  <si>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</si>
  <si>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</si>
  <si>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</si>
  <si>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</si>
  <si>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</si>
  <si>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</si>
  <si>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</si>
  <si>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</si>
  <si>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</si>
  <si>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</si>
  <si>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</si>
  <si>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</si>
  <si>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</si>
  <si>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</si>
  <si>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</si>
  <si>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</si>
  <si>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</si>
  <si>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</si>
  <si>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</si>
  <si>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</si>
  <si>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</si>
  <si>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</si>
  <si>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</si>
  <si>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</si>
  <si>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</si>
  <si>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</si>
  <si>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</si>
  <si>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</si>
  <si>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</si>
  <si>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</si>
  <si>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</si>
  <si>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</si>
  <si>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</si>
  <si>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</si>
  <si>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</si>
  <si>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</si>
  <si>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</si>
  <si>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</si>
  <si>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</si>
  <si>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</si>
  <si>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</si>
  <si>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</si>
  <si>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</si>
  <si>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</si>
  <si>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</si>
  <si>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</si>
  <si>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</si>
  <si>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</si>
  <si>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</si>
  <si>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</si>
  <si>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</si>
  <si>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</si>
  <si>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</si>
  <si>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</si>
  <si>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</si>
  <si>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</si>
  <si>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</si>
  <si>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</si>
  <si>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</si>
  <si>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</si>
  <si>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</si>
  <si>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</si>
  <si>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</si>
  <si>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</si>
  <si>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</si>
  <si>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</si>
  <si>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</si>
  <si>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</si>
  <si>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</si>
  <si>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</si>
  <si>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</si>
  <si>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</si>
  <si>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</si>
  <si>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</si>
  <si>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</si>
  <si>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</si>
  <si>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</si>
  <si>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</si>
  <si>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</si>
  <si>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</si>
  <si>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</si>
  <si>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</si>
  <si>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</si>
  <si>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</si>
  <si>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</si>
  <si>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</si>
  <si>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</si>
  <si>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</si>
  <si>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</si>
  <si>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</si>
  <si>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</si>
  <si>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</si>
  <si>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</si>
  <si>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</si>
  <si>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</si>
  <si>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</si>
  <si>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</si>
  <si>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</si>
  <si>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</si>
  <si>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</si>
  <si>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</si>
  <si>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</si>
  <si>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</si>
  <si>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</si>
  <si>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</si>
  <si>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</si>
  <si>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</si>
  <si>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</si>
  <si>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</si>
  <si>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</si>
  <si>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</si>
  <si>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</si>
  <si>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</si>
  <si>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</si>
  <si>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</si>
  <si>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</si>
  <si>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</si>
  <si>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</si>
  <si>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</si>
  <si>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</si>
  <si>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</si>
  <si>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</si>
  <si>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</si>
  <si>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</si>
  <si>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</si>
  <si>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</si>
  <si>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</si>
  <si>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</si>
  <si>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</si>
  <si>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</si>
  <si>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</si>
  <si>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</si>
  <si>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</si>
  <si>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</si>
  <si>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</si>
  <si>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</si>
  <si>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</si>
  <si>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</si>
  <si>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</si>
  <si>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</si>
  <si>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</si>
  <si>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</si>
  <si>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</si>
  <si>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</si>
  <si>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</si>
  <si>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</si>
  <si>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</si>
  <si>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</si>
  <si>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</si>
  <si>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</si>
  <si>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</si>
  <si>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</si>
  <si>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</si>
  <si>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</si>
  <si>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</si>
  <si>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</si>
  <si>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</si>
  <si>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</si>
  <si>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</si>
  <si>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</si>
  <si>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</si>
  <si>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</si>
  <si>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</si>
  <si>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</si>
  <si>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</si>
  <si>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</si>
  <si>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</si>
  <si>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</si>
  <si>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</si>
  <si>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</si>
  <si>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</si>
  <si>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</si>
  <si>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</si>
  <si>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</si>
  <si>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</si>
  <si>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</si>
  <si>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</si>
  <si>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</si>
  <si>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</si>
  <si>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</si>
  <si>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</si>
  <si>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</si>
  <si>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</si>
  <si>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</si>
  <si>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</si>
  <si>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</si>
  <si>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</si>
  <si>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</si>
  <si>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</si>
  <si>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</si>
  <si>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</si>
  <si>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</si>
  <si>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</si>
  <si>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</si>
  <si>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</si>
  <si>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</si>
  <si>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</si>
  <si>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</si>
  <si>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</si>
  <si>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</si>
  <si>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</si>
  <si>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</si>
  <si>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</si>
  <si>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</si>
  <si>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</si>
  <si>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</si>
  <si>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</si>
  <si>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</si>
  <si>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</si>
  <si>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</si>
  <si>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</si>
  <si>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</si>
  <si>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</si>
  <si>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</si>
  <si>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</si>
  <si>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</si>
  <si>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</si>
  <si>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</si>
  <si>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</si>
  <si>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</si>
  <si>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</si>
  <si>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</si>
  <si>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</si>
  <si>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</si>
  <si>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</si>
  <si>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</si>
  <si>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</si>
  <si>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</si>
  <si>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</si>
  <si>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</si>
  <si>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</si>
  <si>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</si>
  <si>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</si>
  <si>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</si>
  <si>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</si>
  <si>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</si>
  <si>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</si>
  <si>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</si>
  <si>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</si>
  <si>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</si>
  <si>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</si>
  <si>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</si>
  <si>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</si>
  <si>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</si>
  <si>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</si>
  <si>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</si>
  <si>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</si>
  <si>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</si>
  <si>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</si>
  <si>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</si>
  <si>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</si>
  <si>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</si>
  <si>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</si>
  <si>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</si>
  <si>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</si>
  <si>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</si>
  <si>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</si>
  <si>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</si>
  <si>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</si>
  <si>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</si>
  <si>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</si>
  <si>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</si>
  <si>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</si>
  <si>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</si>
  <si>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</si>
  <si>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</si>
  <si>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</si>
  <si>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</si>
  <si>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</si>
  <si>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</si>
  <si>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</si>
  <si>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</si>
  <si>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</si>
  <si>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</si>
  <si>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</si>
  <si>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</si>
  <si>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</si>
  <si>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</si>
  <si>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</si>
  <si>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</si>
  <si>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</si>
  <si>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</si>
  <si>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</si>
  <si>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</si>
  <si>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</si>
  <si>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</si>
  <si>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</si>
  <si>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</si>
  <si>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</si>
  <si>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</si>
  <si>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</si>
  <si>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</si>
  <si>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</si>
  <si>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</si>
  <si>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</si>
  <si>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</si>
  <si>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</si>
  <si>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</si>
  <si>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</si>
  <si>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</si>
  <si>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</si>
  <si>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</si>
  <si>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</si>
  <si>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</si>
  <si>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</si>
  <si>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</si>
  <si>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</si>
  <si>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</si>
  <si>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</si>
  <si>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</si>
  <si>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</si>
  <si>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</si>
  <si>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</si>
  <si>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</si>
  <si>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</si>
  <si>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</si>
  <si>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</si>
  <si>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</si>
  <si>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</si>
  <si>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</si>
  <si>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</si>
  <si>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</si>
  <si>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</si>
  <si>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</si>
  <si>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</si>
  <si>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</si>
  <si>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</si>
  <si>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</si>
  <si>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</si>
  <si>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</si>
  <si>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</si>
  <si>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</si>
  <si>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</si>
  <si>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</si>
  <si>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</si>
  <si>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</si>
  <si>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</si>
  <si>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</si>
  <si>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</si>
  <si>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</si>
  <si>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</si>
  <si>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</si>
  <si>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</si>
  <si>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</si>
  <si>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</si>
  <si>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</si>
  <si>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</si>
  <si>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</si>
  <si>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</si>
  <si>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</si>
  <si>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</si>
  <si>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</si>
  <si>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</si>
  <si>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</si>
  <si>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</si>
  <si>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</si>
  <si>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</si>
  <si>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</si>
  <si>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</si>
  <si>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</si>
  <si>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</si>
  <si>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</si>
  <si>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</si>
  <si>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</si>
  <si>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</si>
  <si>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</si>
  <si>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</si>
  <si>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</si>
  <si>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</si>
  <si>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</si>
  <si>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</si>
  <si>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</si>
  <si>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</si>
  <si>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</si>
  <si>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</si>
  <si>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</si>
  <si>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</si>
  <si>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</si>
  <si>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</si>
  <si>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</si>
  <si>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</si>
  <si>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</si>
  <si>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</si>
  <si>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</si>
  <si>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</si>
  <si>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</si>
  <si>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</si>
  <si>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</si>
  <si>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</si>
  <si>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</si>
  <si>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</si>
  <si>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</si>
  <si>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</si>
  <si>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</si>
  <si>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</si>
  <si>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</si>
  <si>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</si>
  <si>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</si>
  <si>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</si>
  <si>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</si>
  <si>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</si>
  <si>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</si>
  <si>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</si>
  <si>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</si>
  <si>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</si>
  <si>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</si>
  <si>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</si>
  <si>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</si>
  <si>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</si>
  <si>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</si>
  <si>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</si>
  <si>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</si>
  <si>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</si>
  <si>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</si>
  <si>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</si>
  <si>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</si>
  <si>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</si>
  <si>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</si>
  <si>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</si>
  <si>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</si>
  <si>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</si>
  <si>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</si>
  <si>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</si>
  <si>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</si>
  <si>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</si>
  <si>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</si>
  <si>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</si>
  <si>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</si>
  <si>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</si>
  <si>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</si>
  <si>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</si>
  <si>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</si>
  <si>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</si>
  <si>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</si>
  <si>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</si>
  <si>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</si>
  <si>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</si>
  <si>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</si>
  <si>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</si>
  <si>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</si>
  <si>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</si>
  <si>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</si>
  <si>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</si>
  <si>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</si>
  <si>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</si>
  <si>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</si>
  <si>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</si>
  <si>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</si>
  <si>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</si>
  <si>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</si>
  <si>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</si>
  <si>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</si>
  <si>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</si>
  <si>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</si>
  <si>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</si>
  <si>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</si>
  <si>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</si>
  <si>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</si>
  <si>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</si>
  <si>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</si>
  <si>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</si>
  <si>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</si>
  <si>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</si>
  <si>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</si>
  <si>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</si>
  <si>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</si>
  <si>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</si>
  <si>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</si>
  <si>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</si>
  <si>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</si>
  <si>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</si>
  <si>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</si>
  <si>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</si>
  <si>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</si>
  <si>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</si>
  <si>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</si>
  <si>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</si>
  <si>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</si>
  <si>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</si>
  <si>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</si>
  <si>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</si>
  <si>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</si>
  <si>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</si>
  <si>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</si>
  <si>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</si>
  <si>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</si>
  <si>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</si>
  <si>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</si>
  <si>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</si>
  <si>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</si>
  <si>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</si>
  <si>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</si>
  <si>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</si>
  <si>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</si>
  <si>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</si>
  <si>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</si>
  <si>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</si>
  <si>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</si>
  <si>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</si>
  <si>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</si>
  <si>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</si>
  <si>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</si>
  <si>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</si>
  <si>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</si>
  <si>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</si>
  <si>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</si>
  <si>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</si>
  <si>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</si>
  <si>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</si>
  <si>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</si>
  <si>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</si>
  <si>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</si>
  <si>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</si>
  <si>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</si>
  <si>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</si>
  <si>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</si>
  <si>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</si>
  <si>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</si>
  <si>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</si>
  <si>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</si>
  <si>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</si>
  <si>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</si>
  <si>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</si>
  <si>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</si>
  <si>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</si>
  <si>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</si>
  <si>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</si>
  <si>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</si>
  <si>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</si>
  <si>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</si>
  <si>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</si>
  <si>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</si>
  <si>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</si>
  <si>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</si>
  <si>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</si>
  <si>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</si>
  <si>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</si>
  <si>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</si>
  <si>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</si>
  <si>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</si>
  <si>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</si>
  <si>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</si>
  <si>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</si>
  <si>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</si>
  <si>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</si>
  <si>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</si>
  <si>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</si>
  <si>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</si>
  <si>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</si>
  <si>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</si>
  <si>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</si>
  <si>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</si>
  <si>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</si>
  <si>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</si>
  <si>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</si>
  <si>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</si>
  <si>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</si>
  <si>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</si>
  <si>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</si>
  <si>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</si>
  <si>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</si>
  <si>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</si>
  <si>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</si>
  <si>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</si>
  <si>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</si>
  <si>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</si>
  <si>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</si>
  <si>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</si>
  <si>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</si>
  <si>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</si>
  <si>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</si>
  <si>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</si>
  <si>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</si>
  <si>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</si>
  <si>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</si>
  <si>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</si>
  <si>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</si>
  <si>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</si>
  <si>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</si>
  <si>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</si>
  <si>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</si>
  <si>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</si>
  <si>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</si>
  <si>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</si>
  <si>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</si>
  <si>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</si>
  <si>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</si>
  <si>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</si>
  <si>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</si>
  <si>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</si>
  <si>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</si>
  <si>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</si>
  <si>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</si>
  <si>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</si>
  <si>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</si>
  <si>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</si>
  <si>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</si>
  <si>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</si>
  <si>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</si>
  <si>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</si>
  <si>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</si>
  <si>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</si>
  <si>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</si>
  <si>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</si>
  <si>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</si>
  <si>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</si>
  <si>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</si>
  <si>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</si>
  <si>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</si>
  <si>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</si>
  <si>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</si>
  <si>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</si>
  <si>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</si>
  <si>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</si>
  <si>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</si>
  <si>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</si>
  <si>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</si>
  <si>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</si>
  <si>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</si>
  <si>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</si>
  <si>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</si>
  <si>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</si>
  <si>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</si>
  <si>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</si>
  <si>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</si>
  <si>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</si>
  <si>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</si>
  <si>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</si>
  <si>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</si>
  <si>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</si>
  <si>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</si>
  <si>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</si>
  <si>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</si>
  <si>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</si>
  <si>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</si>
  <si>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</si>
  <si>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</si>
  <si>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</si>
  <si>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</si>
  <si>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</si>
  <si>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</si>
  <si>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</si>
  <si>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</si>
  <si>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</si>
  <si>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</si>
  <si>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</si>
  <si>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</si>
  <si>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</si>
  <si>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</si>
  <si>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</si>
  <si>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</si>
  <si>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</si>
  <si>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</si>
  <si>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</si>
  <si>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</si>
  <si>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</si>
  <si>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</si>
  <si>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</si>
  <si>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</si>
  <si>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</si>
  <si>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</si>
  <si>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</si>
  <si>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</si>
  <si>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</si>
  <si>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</si>
  <si>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</si>
  <si>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</si>
  <si>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</si>
  <si>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</si>
  <si>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</si>
  <si>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</si>
  <si>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</si>
  <si>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</si>
  <si>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</si>
  <si>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</si>
  <si>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</si>
  <si>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</si>
  <si>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</si>
  <si>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</si>
  <si>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</si>
  <si>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</si>
  <si>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</si>
  <si>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</si>
  <si>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</si>
  <si>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</si>
  <si>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</si>
  <si>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</si>
  <si>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</si>
  <si>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</si>
  <si>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</si>
  <si>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</si>
  <si>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</si>
  <si>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</si>
  <si>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</si>
  <si>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</si>
  <si>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</si>
  <si>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</si>
  <si>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</si>
  <si>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</si>
  <si>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</si>
  <si>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</si>
  <si>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</si>
  <si>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</si>
  <si>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</si>
  <si>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</si>
  <si>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</si>
  <si>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</si>
  <si>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</si>
  <si>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</si>
  <si>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</si>
  <si>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</si>
  <si>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</si>
  <si>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</si>
  <si>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</si>
  <si>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</si>
  <si>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</si>
  <si>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</si>
  <si>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</si>
  <si>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</si>
  <si>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</si>
  <si>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</si>
  <si>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</si>
  <si>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</si>
  <si>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</si>
  <si>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</si>
  <si>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</si>
  <si>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</si>
  <si>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</si>
  <si>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</si>
  <si>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</si>
  <si>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</si>
  <si>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</si>
  <si>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</si>
  <si>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</si>
  <si>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</si>
  <si>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</si>
  <si>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</si>
  <si>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</si>
  <si>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</si>
  <si>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</si>
  <si>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</si>
  <si>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</si>
  <si>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</si>
  <si>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</si>
  <si>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</si>
  <si>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</si>
  <si>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</si>
  <si>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</si>
  <si>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</si>
  <si>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</si>
  <si>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</si>
  <si>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</si>
  <si>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</si>
  <si>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</si>
  <si>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</si>
  <si>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</si>
  <si>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</si>
  <si>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</si>
  <si>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</si>
  <si>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</si>
  <si>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</si>
  <si>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</si>
  <si>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</si>
  <si>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</si>
  <si>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</si>
  <si>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</si>
  <si>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</si>
  <si>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</si>
  <si>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</si>
  <si>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</si>
  <si>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</si>
  <si>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</si>
  <si>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</si>
  <si>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</si>
  <si>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</si>
  <si>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</si>
  <si>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</si>
  <si>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</si>
  <si>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</si>
  <si>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</si>
  <si>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</si>
  <si>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</si>
  <si>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</si>
  <si>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</si>
  <si>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</si>
  <si>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</si>
  <si>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</si>
  <si>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</si>
  <si>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</si>
  <si>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</si>
  <si>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</si>
  <si>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</si>
  <si>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</si>
  <si>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</si>
  <si>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</si>
  <si>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</si>
  <si>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</si>
  <si>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</si>
  <si>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</si>
  <si>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</si>
  <si>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</si>
  <si>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</si>
  <si>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</si>
  <si>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</si>
  <si>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</si>
  <si>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</si>
  <si>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</si>
  <si>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</si>
  <si>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</si>
  <si>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</si>
  <si>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</si>
  <si>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</si>
  <si>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</si>
  <si>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</si>
  <si>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</si>
  <si>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</si>
  <si>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</si>
  <si>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</si>
  <si>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</si>
  <si>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</si>
  <si>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</si>
  <si>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</si>
  <si>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</si>
  <si>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</si>
  <si>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</si>
  <si>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</si>
  <si>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</si>
  <si>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</si>
  <si>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</si>
  <si>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</si>
  <si>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</si>
  <si>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</si>
  <si>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</si>
  <si>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</si>
  <si>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</si>
  <si>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</si>
  <si>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</si>
  <si>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</si>
  <si>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</si>
  <si>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</si>
  <si>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</si>
  <si>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</si>
  <si>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</si>
  <si>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</si>
  <si>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</si>
  <si>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</si>
  <si>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</si>
  <si>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</si>
  <si>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</si>
  <si>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</si>
  <si>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</si>
  <si>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</si>
  <si>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</si>
  <si>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</si>
  <si>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</si>
  <si>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</si>
  <si>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</si>
  <si>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</si>
  <si>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</si>
  <si>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</si>
  <si>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</si>
  <si>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</si>
  <si>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</si>
  <si>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</si>
  <si>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</si>
  <si>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</si>
  <si>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</si>
  <si>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</si>
  <si>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</si>
  <si>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</si>
  <si>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</si>
  <si>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</si>
  <si>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</si>
  <si>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</si>
  <si>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</si>
  <si>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</si>
  <si>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</si>
  <si>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</si>
  <si>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</si>
  <si>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</si>
  <si>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</si>
  <si>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</si>
  <si>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</si>
  <si>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</si>
  <si>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</si>
  <si>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</si>
  <si>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</si>
  <si>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</si>
  <si>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</si>
  <si>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</si>
  <si>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</si>
  <si>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</si>
  <si>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</si>
  <si>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</si>
  <si>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</si>
  <si>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</si>
  <si>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</si>
  <si>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</si>
  <si>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</si>
  <si>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</si>
  <si>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</si>
  <si>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</si>
  <si>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</si>
  <si>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</si>
  <si>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</si>
  <si>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</si>
  <si>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</si>
  <si>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</si>
  <si>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</si>
  <si>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</si>
  <si>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</si>
  <si>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</si>
  <si>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</si>
  <si>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</si>
  <si>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</si>
  <si>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</si>
  <si>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</si>
  <si>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</si>
  <si>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</si>
  <si>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</si>
  <si>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</si>
  <si>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</si>
  <si>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</si>
  <si>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</si>
  <si>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</si>
  <si>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</si>
  <si>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</si>
  <si>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</si>
  <si>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</si>
  <si>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</si>
  <si>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</si>
  <si>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</si>
  <si>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</si>
  <si>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</si>
  <si>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</si>
  <si>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</si>
  <si>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</si>
  <si>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</si>
  <si>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</si>
  <si>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</si>
  <si>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</si>
  <si>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</si>
  <si>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</si>
  <si>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</si>
  <si>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</si>
  <si>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</si>
  <si>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</si>
  <si>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</si>
  <si>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</si>
  <si>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</si>
  <si>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</si>
  <si>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</si>
  <si>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</si>
  <si>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</si>
  <si>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</si>
  <si>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</si>
  <si>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</si>
  <si>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</si>
  <si>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</si>
  <si>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</si>
  <si>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</si>
  <si>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</si>
  <si>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</si>
  <si>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</si>
  <si>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</si>
  <si>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</si>
  <si>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</si>
  <si>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</si>
  <si>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</si>
  <si>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</si>
  <si>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</si>
  <si>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</si>
  <si>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</si>
  <si>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</si>
  <si>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</si>
  <si>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</si>
  <si>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</si>
  <si>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</si>
  <si>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</si>
  <si>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</si>
  <si>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</si>
  <si>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</si>
  <si>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</si>
  <si>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</si>
  <si>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</si>
  <si>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</si>
  <si>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</si>
  <si>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</si>
  <si>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</si>
  <si>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</si>
  <si>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</si>
  <si>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</si>
  <si>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</si>
  <si>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</si>
  <si>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</si>
  <si>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</si>
  <si>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</si>
  <si>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</si>
  <si>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</si>
  <si>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</si>
  <si>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</si>
  <si>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</si>
  <si>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</si>
  <si>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</si>
  <si>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</si>
  <si>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</si>
  <si>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</si>
  <si>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</si>
  <si>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</si>
  <si>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</si>
  <si>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</si>
  <si>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</si>
  <si>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</si>
  <si>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</si>
  <si>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</si>
  <si>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</si>
  <si>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</si>
  <si>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</si>
  <si>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</si>
  <si>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</si>
  <si>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</si>
  <si>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</si>
  <si>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</si>
  <si>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</si>
  <si>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</si>
  <si>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</si>
  <si>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</si>
  <si>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</si>
  <si>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</si>
  <si>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</si>
  <si>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</si>
  <si>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</si>
  <si>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</si>
  <si>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</si>
  <si>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</si>
  <si>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</si>
  <si>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</si>
  <si>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</si>
  <si>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</si>
  <si>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</si>
  <si>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</si>
  <si>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</si>
  <si>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</si>
  <si>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</si>
  <si>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</si>
  <si>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</si>
  <si>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</si>
  <si>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</si>
  <si>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</si>
  <si>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</si>
  <si>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</si>
  <si>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</si>
  <si>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</si>
  <si>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</si>
  <si>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</si>
  <si>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</si>
  <si>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</si>
  <si>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</si>
  <si>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</si>
  <si>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</si>
  <si>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</si>
  <si>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</si>
  <si>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</si>
  <si>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</si>
  <si>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</si>
  <si>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</si>
  <si>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</si>
  <si>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</si>
  <si>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</si>
  <si>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</si>
  <si>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</si>
  <si>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</si>
  <si>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</si>
  <si>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</si>
  <si>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</si>
  <si>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</si>
  <si>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</si>
  <si>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</si>
  <si>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</si>
  <si>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</si>
  <si>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</si>
  <si>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</si>
  <si>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</si>
  <si>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</si>
  <si>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</si>
  <si>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</si>
  <si>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</si>
  <si>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</si>
  <si>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</si>
  <si>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</si>
  <si>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</si>
  <si>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</si>
  <si>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</si>
  <si>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</si>
  <si>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</si>
  <si>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</si>
  <si>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</si>
  <si>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</si>
  <si>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</si>
  <si>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</si>
  <si>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</si>
  <si>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</si>
  <si>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</si>
  <si>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</si>
  <si>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</si>
  <si>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</si>
  <si>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</si>
  <si>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</si>
  <si>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</si>
  <si>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</si>
  <si>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</si>
  <si>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</si>
  <si>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</si>
  <si>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</si>
  <si>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</si>
  <si>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</si>
  <si>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</si>
  <si>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</si>
  <si>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</si>
  <si>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</si>
  <si>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</si>
  <si>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</si>
  <si>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</si>
  <si>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</si>
  <si>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</si>
  <si>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</si>
  <si>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</si>
  <si>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</si>
  <si>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</si>
  <si>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</si>
  <si>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</si>
  <si>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</si>
  <si>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</si>
  <si>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</si>
  <si>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</si>
  <si>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</si>
  <si>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</si>
  <si>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</si>
  <si>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</si>
  <si>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</si>
  <si>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</si>
  <si>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</si>
  <si>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</si>
  <si>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</si>
  <si>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</si>
  <si>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</si>
  <si>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</si>
  <si>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</si>
  <si>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</si>
  <si>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</si>
  <si>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</si>
  <si>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</si>
  <si>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</si>
  <si>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</si>
  <si>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</si>
  <si>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</si>
  <si>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</si>
  <si>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</si>
  <si>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</si>
  <si>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</si>
  <si>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</si>
  <si>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</si>
  <si>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</si>
  <si>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</si>
  <si>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</si>
  <si>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</si>
  <si>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</si>
  <si>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</si>
  <si>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</si>
  <si>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</si>
  <si>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</si>
  <si>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</si>
  <si>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</si>
  <si>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</si>
  <si>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</si>
  <si>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</si>
  <si>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</si>
  <si>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</si>
  <si>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</si>
  <si>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</si>
  <si>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</si>
  <si>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</si>
  <si>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</si>
  <si>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</si>
  <si>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</si>
  <si>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</si>
  <si>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</si>
  <si>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</si>
  <si>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</si>
  <si>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</si>
  <si>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</si>
  <si>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</si>
  <si>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</si>
  <si>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</si>
  <si>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</si>
  <si>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</si>
  <si>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</si>
  <si>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</si>
  <si>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</si>
  <si>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</si>
  <si>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</si>
  <si>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</si>
  <si>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</si>
  <si>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</si>
  <si>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</si>
  <si>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</si>
  <si>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</si>
  <si>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</si>
  <si>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</si>
  <si>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</si>
  <si>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</si>
  <si>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</si>
  <si>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</si>
  <si>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</si>
  <si>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</si>
  <si>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</si>
  <si>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</si>
  <si>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</si>
  <si>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</si>
  <si>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</si>
  <si>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</si>
  <si>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</si>
  <si>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</si>
  <si>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</si>
  <si>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</si>
  <si>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</si>
  <si>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</si>
  <si>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</si>
  <si>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</si>
  <si>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</si>
  <si>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</si>
  <si>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</si>
  <si>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</si>
  <si>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</si>
  <si>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</si>
  <si>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</si>
  <si>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</si>
  <si>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</si>
  <si>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</si>
  <si>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</si>
  <si>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</si>
  <si>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</si>
  <si>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</si>
  <si>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</si>
  <si>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</si>
  <si>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</si>
  <si>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</si>
  <si>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</si>
  <si>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</si>
  <si>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</si>
  <si>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</si>
  <si>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</si>
  <si>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</si>
  <si>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</si>
  <si>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</si>
  <si>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</si>
  <si>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</si>
  <si>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</si>
  <si>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</si>
  <si>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</si>
  <si>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</si>
  <si>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</si>
  <si>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</si>
  <si>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</si>
  <si>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</si>
  <si>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</si>
  <si>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</si>
  <si>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</si>
  <si>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</si>
  <si>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</si>
  <si>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</si>
  <si>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</si>
  <si>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</si>
  <si>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</si>
  <si>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</si>
  <si>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</si>
  <si>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</si>
  <si>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</si>
  <si>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</si>
  <si>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</si>
  <si>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</si>
  <si>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</si>
  <si>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</si>
  <si>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</si>
  <si>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</si>
  <si>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</si>
  <si>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</si>
  <si>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</si>
  <si>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</si>
  <si>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</si>
  <si>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</si>
  <si>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</si>
  <si>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</si>
  <si>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</si>
  <si>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</si>
  <si>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</si>
  <si>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</si>
  <si>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</si>
  <si>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</si>
  <si>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</si>
  <si>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</si>
  <si>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</si>
  <si>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</si>
  <si>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</si>
  <si>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</si>
  <si>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</si>
  <si>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</si>
  <si>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</si>
  <si>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</si>
  <si>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</si>
  <si>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</si>
  <si>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</si>
  <si>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</si>
  <si>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</si>
  <si>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</si>
  <si>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</si>
  <si>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</si>
  <si>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</si>
  <si>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</si>
  <si>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</si>
  <si>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</si>
  <si>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</si>
  <si>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</si>
  <si>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</si>
  <si>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</si>
  <si>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</si>
  <si>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</si>
  <si>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</si>
  <si>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</si>
  <si>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</si>
  <si>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</si>
  <si>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</si>
  <si>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</si>
  <si>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</si>
  <si>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</si>
  <si>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</si>
  <si>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</si>
  <si>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</si>
  <si>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</si>
  <si>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</si>
  <si>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</si>
  <si>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</si>
  <si>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</si>
  <si>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</si>
  <si>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</si>
  <si>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</si>
  <si>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</si>
  <si>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</si>
  <si>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</si>
  <si>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</si>
  <si>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</si>
  <si>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</si>
  <si>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</si>
  <si>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</si>
  <si>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</si>
  <si>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</si>
  <si>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</si>
  <si>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</si>
  <si>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</si>
  <si>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</si>
  <si>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</si>
  <si>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</si>
  <si>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</si>
  <si>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</si>
  <si>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</si>
  <si>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</si>
  <si>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</si>
  <si>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</si>
  <si>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</si>
  <si>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</si>
  <si>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</si>
  <si>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</si>
  <si>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</si>
  <si>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</si>
  <si>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</si>
  <si>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</si>
  <si>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</si>
  <si>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</si>
  <si>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</si>
  <si>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</si>
  <si>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</si>
  <si>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</si>
  <si>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</si>
  <si>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</si>
  <si>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</si>
  <si>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</si>
  <si>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</si>
  <si>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</si>
  <si>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</si>
  <si>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</si>
  <si>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</si>
  <si>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</si>
  <si>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</si>
  <si>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</si>
  <si>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</si>
  <si>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</si>
  <si>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</si>
  <si>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</si>
  <si>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</si>
  <si>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</si>
  <si>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</si>
  <si>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</si>
  <si>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</si>
  <si>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</si>
  <si>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</si>
  <si>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</si>
  <si>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</si>
  <si>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</si>
  <si>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</si>
  <si>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</si>
  <si>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</si>
  <si>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</si>
  <si>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</si>
  <si>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</si>
  <si>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</si>
  <si>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</si>
  <si>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</si>
  <si>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</si>
  <si>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</si>
  <si>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</si>
  <si>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</si>
  <si>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</si>
  <si>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</si>
  <si>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</si>
  <si>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</si>
  <si>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</si>
  <si>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</si>
  <si>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</si>
  <si>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</si>
  <si>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</si>
  <si>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</si>
  <si>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</si>
  <si>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</si>
  <si>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</si>
  <si>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</si>
  <si>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</si>
  <si>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</si>
  <si>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</si>
  <si>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</si>
  <si>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</si>
  <si>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</si>
  <si>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</si>
  <si>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</si>
  <si>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</si>
  <si>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</si>
  <si>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</si>
  <si>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</si>
  <si>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</si>
  <si>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</si>
  <si>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</si>
  <si>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</si>
  <si>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</si>
  <si>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</si>
  <si>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</si>
  <si>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</si>
  <si>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</si>
  <si>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</si>
  <si>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</si>
  <si>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</si>
  <si>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</si>
  <si>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</si>
  <si>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</si>
  <si>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</si>
  <si>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</si>
  <si>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</si>
  <si>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</si>
  <si>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</si>
  <si>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</si>
  <si>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</si>
  <si>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</si>
  <si>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</si>
  <si>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</si>
  <si>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</si>
  <si>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</si>
  <si>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</si>
  <si>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</si>
  <si>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</si>
  <si>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</si>
  <si>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</si>
  <si>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</si>
  <si>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</si>
  <si>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</si>
  <si>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</si>
  <si>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</si>
  <si>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</si>
  <si>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</si>
  <si>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</si>
  <si>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</si>
  <si>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</si>
  <si>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</si>
  <si>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</si>
  <si>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</si>
  <si>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</si>
  <si>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</si>
  <si>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</si>
  <si>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</si>
  <si>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</si>
  <si>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</si>
  <si>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</si>
  <si>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</si>
  <si>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</si>
  <si>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</si>
  <si>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</si>
  <si>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</si>
  <si>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</si>
  <si>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</si>
  <si>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</si>
  <si>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</si>
  <si>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</si>
  <si>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</si>
  <si>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</si>
  <si>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</si>
  <si>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</si>
  <si>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</si>
  <si>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</si>
  <si>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</si>
  <si>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</si>
  <si>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</si>
  <si>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</si>
  <si>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</si>
  <si>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</si>
  <si>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</si>
  <si>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</si>
  <si>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</si>
  <si>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</si>
  <si>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</si>
  <si>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</si>
  <si>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</si>
  <si>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</si>
  <si>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</si>
  <si>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</si>
  <si>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</si>
  <si>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</si>
  <si>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</si>
  <si>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</si>
  <si>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</si>
  <si>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</si>
  <si>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</si>
  <si>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</si>
  <si>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</si>
  <si>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</si>
  <si>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</si>
  <si>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</si>
  <si>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</si>
  <si>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</si>
  <si>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</si>
  <si>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</si>
  <si>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</si>
  <si>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</si>
  <si>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</si>
  <si>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</si>
  <si>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</si>
  <si>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</si>
  <si>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</si>
  <si>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</si>
  <si>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</si>
  <si>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</si>
  <si>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</si>
  <si>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</si>
  <si>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</si>
  <si>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</si>
  <si>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</si>
  <si>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</si>
  <si>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</si>
  <si>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</si>
  <si>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</si>
  <si>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</si>
  <si>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</si>
  <si>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</si>
  <si>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</si>
  <si>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</si>
  <si>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</si>
  <si>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</si>
  <si>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</si>
  <si>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</si>
  <si>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</si>
  <si>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</si>
  <si>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</si>
  <si>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</si>
  <si>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</si>
  <si>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</si>
  <si>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</si>
  <si>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</si>
  <si>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</si>
  <si>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</si>
  <si>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</si>
  <si>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</si>
  <si>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</si>
  <si>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</si>
  <si>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</si>
  <si>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</si>
  <si>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</si>
  <si>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</si>
  <si>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</si>
  <si>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</si>
  <si>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</si>
  <si>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</si>
  <si>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</si>
  <si>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</si>
  <si>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</si>
  <si>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</si>
  <si>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</si>
  <si>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</si>
  <si>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</si>
  <si>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</si>
  <si>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</si>
  <si>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</si>
  <si>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</si>
  <si>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</si>
  <si>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</si>
  <si>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</si>
  <si>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</si>
  <si>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</si>
  <si>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</si>
  <si>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</si>
  <si>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</si>
  <si>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</si>
  <si>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</si>
  <si>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</si>
  <si>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</si>
  <si>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</si>
  <si>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</si>
  <si>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</si>
  <si>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</si>
  <si>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</si>
  <si>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</si>
  <si>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</si>
  <si>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</si>
  <si>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</si>
  <si>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</si>
  <si>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</si>
  <si>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</si>
  <si>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</si>
  <si>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</si>
  <si>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</si>
  <si>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</si>
  <si>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</si>
  <si>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</si>
  <si>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</si>
  <si>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</si>
  <si>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</si>
  <si>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</si>
  <si>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</si>
  <si>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</si>
  <si>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</si>
  <si>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</si>
  <si>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</si>
  <si>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</si>
  <si>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</si>
  <si>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</si>
  <si>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</si>
  <si>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</si>
  <si>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</si>
  <si>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</si>
  <si>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</si>
  <si>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</si>
  <si>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</si>
  <si>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</si>
  <si>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</si>
  <si>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</si>
  <si>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</si>
  <si>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</si>
  <si>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</si>
  <si>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</si>
  <si>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</si>
  <si>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</si>
  <si>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</si>
  <si>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</si>
  <si>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</si>
  <si>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</si>
  <si>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</si>
  <si>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</si>
  <si>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</si>
  <si>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</si>
  <si>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</si>
  <si>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</si>
  <si>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</si>
  <si>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</si>
  <si>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</si>
  <si>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</si>
  <si>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</si>
  <si>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</si>
  <si>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</si>
  <si>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</si>
  <si>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</si>
  <si>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</si>
  <si>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</si>
  <si>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</si>
  <si>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</si>
  <si>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</si>
  <si>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</si>
  <si>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</si>
  <si>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</si>
  <si>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</si>
  <si>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</si>
  <si>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</si>
  <si>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</si>
  <si>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</si>
  <si>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</si>
  <si>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</si>
  <si>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</si>
  <si>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</si>
  <si>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</si>
  <si>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</si>
  <si>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</si>
  <si>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</si>
  <si>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</si>
  <si>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</si>
  <si>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</si>
  <si>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</si>
  <si>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</si>
  <si>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</si>
  <si>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</si>
  <si>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</si>
  <si>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</si>
  <si>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</si>
  <si>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</si>
  <si>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</si>
  <si>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</si>
  <si>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</si>
  <si>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</si>
  <si>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</si>
  <si>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</si>
  <si>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</si>
  <si>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</si>
  <si>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</si>
  <si>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</si>
  <si>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</si>
  <si>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</si>
  <si>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</si>
  <si>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</si>
  <si>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</si>
  <si>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</si>
  <si>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</si>
  <si>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</si>
  <si>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</si>
  <si>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</si>
  <si>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</si>
  <si>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</si>
  <si>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</si>
  <si>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</si>
  <si>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</si>
  <si>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</si>
  <si>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</si>
  <si>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</si>
  <si>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</si>
  <si>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</si>
  <si>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</si>
  <si>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</si>
  <si>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</si>
  <si>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</si>
  <si>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</si>
  <si>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</si>
  <si>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</si>
  <si>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</si>
  <si>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</si>
  <si>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</si>
  <si>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</si>
  <si>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</si>
  <si>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</si>
  <si>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</si>
  <si>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</si>
  <si>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</si>
  <si>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</si>
  <si>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</si>
  <si>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</si>
  <si>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</si>
  <si>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</si>
  <si>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</si>
  <si>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</si>
  <si>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</si>
  <si>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</si>
  <si>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</si>
  <si>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</si>
  <si>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</si>
  <si>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</si>
  <si>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</si>
  <si>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</si>
  <si>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</si>
  <si>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</si>
  <si>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</si>
  <si>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</si>
  <si>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</si>
  <si>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</si>
  <si>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</si>
  <si>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</si>
  <si>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</si>
  <si>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</si>
  <si>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</si>
  <si>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</si>
  <si>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</si>
  <si>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</si>
  <si>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</si>
  <si>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</si>
  <si>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</si>
  <si>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</si>
  <si>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</si>
  <si>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</si>
  <si>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</si>
  <si>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</si>
  <si>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</si>
  <si>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</si>
  <si>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</si>
  <si>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</si>
  <si>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</si>
  <si>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</si>
  <si>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</si>
  <si>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</si>
  <si>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</si>
  <si>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</si>
  <si>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</si>
  <si>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</si>
  <si>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</si>
  <si>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</si>
  <si>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</si>
  <si>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</si>
  <si>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</si>
  <si>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</si>
  <si>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</si>
  <si>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</si>
  <si>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</si>
  <si>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</si>
  <si>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</si>
  <si>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</si>
  <si>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</si>
  <si>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</si>
  <si>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</si>
  <si>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</si>
  <si>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</si>
  <si>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</si>
  <si>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</si>
  <si>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</si>
  <si>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</si>
  <si>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</si>
  <si>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</si>
  <si>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</si>
  <si>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</si>
  <si>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</si>
  <si>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</si>
  <si>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</si>
  <si>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</si>
  <si>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</si>
  <si>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</si>
  <si>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</si>
  <si>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</si>
  <si>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</si>
  <si>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</si>
  <si>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</si>
  <si>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</si>
  <si>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</si>
  <si>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</si>
  <si>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</si>
  <si>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</si>
  <si>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</si>
  <si>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</si>
  <si>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</si>
  <si>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</si>
  <si>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</si>
  <si>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</si>
  <si>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</si>
  <si>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</si>
  <si>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</si>
  <si>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</si>
  <si>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</si>
  <si>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</si>
  <si>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</si>
  <si>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</si>
  <si>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</si>
  <si>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</si>
  <si>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</si>
  <si>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</si>
  <si>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</si>
  <si>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</si>
  <si>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</si>
  <si>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</si>
  <si>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</si>
  <si>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</si>
  <si>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</si>
  <si>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</si>
  <si>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</si>
  <si>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</si>
  <si>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</si>
  <si>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</si>
  <si>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</si>
  <si>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</si>
  <si>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</si>
  <si>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</si>
  <si>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</si>
  <si>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</si>
  <si>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</si>
  <si>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</si>
  <si>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</si>
  <si>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</si>
  <si>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</si>
  <si>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</si>
  <si>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</si>
  <si>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</si>
  <si>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</si>
  <si>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</si>
  <si>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</si>
  <si>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</si>
  <si>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</si>
  <si>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</si>
  <si>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</si>
  <si>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</si>
  <si>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</si>
  <si>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</si>
  <si>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</si>
  <si>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</si>
  <si>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</si>
  <si>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</si>
  <si>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</si>
  <si>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</si>
  <si>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</si>
  <si>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</si>
  <si>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</si>
  <si>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</si>
  <si>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</si>
  <si>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</si>
  <si>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</si>
  <si>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</si>
  <si>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</si>
  <si>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</si>
  <si>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</si>
  <si>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</si>
  <si>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</si>
  <si>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</si>
  <si>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</si>
  <si>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</si>
  <si>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</si>
  <si>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</si>
  <si>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</si>
  <si>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</si>
  <si>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</si>
  <si>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</si>
  <si>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</si>
  <si>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</si>
  <si>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</si>
  <si>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</si>
  <si>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</si>
  <si>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</si>
  <si>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</si>
  <si>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</si>
  <si>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</si>
  <si>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</si>
  <si>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</si>
  <si>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</si>
  <si>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</si>
  <si>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</si>
  <si>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</si>
  <si>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</si>
  <si>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</si>
  <si>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</si>
  <si>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</si>
  <si>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</si>
  <si>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</si>
  <si>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</si>
  <si>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</si>
  <si>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</si>
  <si>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</si>
  <si>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</si>
  <si>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</si>
  <si>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</si>
  <si>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</si>
  <si>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</si>
  <si>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</si>
  <si>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</si>
  <si>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</si>
  <si>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</si>
  <si>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</si>
  <si>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</si>
  <si>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</si>
  <si>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</si>
  <si>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</si>
  <si>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</si>
  <si>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</si>
  <si>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</si>
  <si>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</si>
  <si>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</si>
  <si>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</si>
  <si>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</si>
  <si>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</si>
  <si>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</si>
  <si>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</si>
  <si>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</si>
  <si>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</si>
  <si>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</si>
  <si>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</si>
  <si>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</si>
  <si>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</si>
  <si>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</si>
  <si>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</si>
  <si>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</si>
  <si>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</si>
  <si>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</si>
  <si>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</si>
  <si>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</si>
  <si>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</si>
  <si>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</si>
  <si>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</si>
  <si>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</si>
  <si>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</si>
  <si>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</si>
  <si>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</si>
  <si>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</si>
  <si>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</si>
  <si>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</si>
  <si>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</si>
  <si>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</si>
  <si>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</si>
  <si>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</si>
  <si>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</si>
  <si>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</si>
  <si>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</si>
  <si>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</si>
  <si>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</si>
  <si>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</si>
  <si>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</si>
  <si>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</si>
  <si>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</si>
  <si>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</si>
  <si>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</si>
  <si>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</si>
  <si>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</si>
  <si>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</si>
  <si>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</si>
  <si>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</si>
  <si>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</si>
  <si>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</si>
  <si>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</si>
  <si>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</si>
  <si>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</si>
  <si>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</si>
  <si>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</si>
  <si>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</si>
  <si>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</si>
  <si>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</si>
  <si>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</si>
  <si>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</si>
  <si>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</si>
  <si>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</si>
  <si>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</si>
  <si>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</si>
  <si>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</si>
  <si>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</si>
  <si>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</si>
  <si>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</si>
  <si>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</si>
  <si>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</si>
  <si>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</si>
  <si>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</si>
  <si>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</si>
  <si>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</si>
  <si>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</si>
  <si>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</si>
  <si>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</si>
  <si>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</si>
  <si>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</si>
  <si>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</si>
  <si>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</si>
  <si>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</si>
  <si>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</si>
  <si>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</si>
  <si>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</si>
  <si>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</si>
  <si>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</si>
  <si>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</si>
  <si>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</si>
  <si>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</si>
  <si>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</si>
  <si>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</si>
  <si>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</si>
  <si>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</si>
  <si>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</si>
  <si>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</si>
  <si>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</si>
  <si>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</si>
  <si>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</si>
  <si>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</si>
  <si>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</si>
  <si>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</si>
  <si>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</si>
  <si>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</si>
  <si>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</si>
  <si>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</si>
  <si>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</si>
  <si>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</si>
  <si>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</si>
  <si>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</si>
  <si>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</si>
  <si>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</si>
  <si>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</si>
  <si>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</si>
  <si>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</si>
  <si>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</si>
  <si>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</si>
  <si>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</si>
  <si>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</si>
  <si>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</si>
  <si>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</si>
  <si>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</si>
  <si>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</si>
  <si>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</si>
  <si>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</si>
  <si>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</si>
  <si>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</si>
  <si>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</si>
  <si>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</si>
  <si>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</si>
  <si>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</si>
  <si>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</si>
  <si>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</si>
  <si>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</si>
  <si>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</si>
  <si>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</si>
  <si>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</si>
  <si>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</si>
  <si>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</si>
  <si>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</si>
  <si>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</si>
  <si>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</si>
  <si>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</si>
  <si>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</si>
  <si>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</si>
  <si>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</si>
  <si>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</si>
  <si>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</si>
  <si>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</si>
  <si>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</si>
  <si>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</si>
  <si>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</si>
  <si>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</si>
  <si>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</si>
  <si>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</si>
  <si>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</si>
  <si>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</si>
  <si>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</si>
  <si>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</si>
  <si>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</si>
  <si>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</si>
  <si>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</si>
  <si>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</si>
  <si>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</si>
  <si>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</si>
  <si>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</si>
  <si>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</si>
  <si>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</si>
  <si>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</si>
  <si>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</si>
  <si>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</si>
  <si>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</si>
  <si>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</si>
  <si>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</si>
  <si>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</si>
  <si>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</si>
  <si>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</si>
  <si>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</si>
  <si>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</si>
  <si>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</si>
  <si>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</si>
  <si>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</si>
  <si>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</si>
  <si>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</si>
  <si>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</si>
  <si>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</si>
  <si>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</si>
  <si>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</si>
  <si>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</si>
  <si>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</si>
  <si>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</si>
  <si>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</si>
  <si>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</si>
  <si>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</si>
  <si>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</si>
  <si>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</si>
  <si>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</si>
  <si>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</si>
  <si>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</si>
  <si>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</si>
  <si>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</si>
  <si>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</si>
  <si>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</si>
  <si>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</si>
  <si>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</si>
  <si>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</si>
  <si>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</si>
  <si>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</si>
  <si>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</si>
  <si>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</si>
  <si>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</si>
  <si>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</si>
  <si>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</si>
  <si>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</si>
  <si>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</si>
  <si>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</si>
  <si>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</si>
  <si>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</si>
  <si>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</si>
  <si>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</si>
  <si>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</si>
  <si>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</si>
  <si>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</si>
  <si>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</si>
  <si>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</si>
  <si>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</si>
  <si>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</si>
  <si>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</si>
  <si>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</si>
  <si>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</si>
  <si>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</si>
  <si>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</si>
  <si>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</si>
  <si>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</si>
  <si>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</si>
  <si>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</si>
  <si>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</si>
  <si>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</si>
  <si>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</si>
  <si>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</si>
  <si>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</si>
  <si>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</si>
  <si>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</si>
  <si>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</si>
  <si>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</si>
  <si>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</si>
  <si>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</si>
  <si>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</si>
  <si>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</si>
  <si>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</si>
  <si>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</si>
  <si>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</si>
  <si>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</si>
  <si>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</si>
  <si>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</si>
  <si>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</si>
  <si>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</si>
  <si>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</si>
  <si>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</si>
  <si>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</si>
  <si>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</si>
  <si>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</si>
  <si>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</si>
  <si>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</si>
  <si>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</si>
  <si>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</si>
  <si>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</si>
  <si>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</si>
  <si>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</si>
  <si>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</si>
  <si>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</si>
  <si>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</si>
  <si>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</si>
  <si>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</si>
  <si>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</si>
  <si>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</si>
  <si>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</si>
  <si>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</si>
  <si>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</si>
  <si>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</si>
  <si>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</si>
  <si>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</si>
  <si>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</si>
  <si>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</si>
  <si>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</si>
  <si>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</si>
  <si>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</si>
  <si>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</si>
  <si>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</si>
  <si>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</si>
  <si>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</si>
  <si>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</si>
  <si>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</si>
  <si>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</si>
  <si>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</si>
  <si>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</si>
  <si>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</si>
  <si>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</si>
  <si>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</si>
  <si>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</si>
  <si>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</si>
  <si>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</si>
  <si>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</si>
  <si>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</si>
  <si>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</si>
  <si>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</si>
  <si>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</si>
  <si>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</si>
  <si>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</si>
  <si>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</si>
  <si>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</si>
  <si>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</si>
  <si>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</si>
  <si>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</si>
  <si>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</si>
  <si>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</si>
  <si>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</si>
  <si>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</si>
  <si>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</si>
  <si>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</si>
  <si>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</si>
  <si>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</si>
  <si>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</si>
  <si>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</si>
  <si>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</si>
  <si>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</si>
  <si>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</si>
  <si>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</si>
  <si>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</si>
  <si>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</si>
  <si>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</si>
  <si>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</si>
  <si>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</si>
  <si>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</si>
  <si>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</si>
  <si>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</si>
  <si>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</si>
  <si>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</si>
  <si>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</si>
  <si>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</si>
  <si>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</si>
  <si>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</si>
  <si>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</si>
  <si>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</si>
  <si>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</si>
  <si>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</si>
  <si>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</si>
  <si>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</si>
  <si>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</si>
  <si>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</si>
  <si>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</si>
  <si>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</si>
  <si>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</si>
  <si>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</si>
  <si>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</si>
  <si>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</si>
  <si>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</si>
  <si>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</si>
  <si>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</si>
  <si>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</si>
  <si>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</si>
  <si>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</si>
  <si>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</si>
  <si>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</si>
  <si>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</si>
  <si>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</si>
  <si>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</si>
  <si>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</si>
  <si>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</si>
  <si>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</si>
  <si>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</si>
  <si>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</si>
  <si>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</si>
  <si>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</si>
  <si>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</si>
  <si>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</si>
  <si>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</si>
  <si>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</si>
  <si>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</si>
  <si>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</si>
  <si>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</si>
  <si>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</si>
  <si>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</si>
  <si>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</si>
  <si>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</si>
  <si>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</si>
  <si>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</si>
  <si>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</si>
  <si>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</si>
  <si>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</si>
  <si>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</si>
  <si>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</si>
  <si>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</si>
  <si>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</si>
  <si>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</si>
  <si>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</si>
  <si>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</si>
  <si>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</si>
  <si>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</si>
  <si>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</si>
  <si>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</si>
  <si>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</si>
  <si>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</si>
  <si>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</si>
  <si>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</si>
  <si>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</si>
  <si>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</si>
  <si>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</si>
  <si>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</si>
  <si>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</si>
  <si>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</si>
  <si>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</si>
  <si>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</si>
  <si>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</si>
  <si>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</si>
  <si>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</si>
  <si>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</si>
  <si>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</si>
  <si>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</si>
  <si>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</si>
  <si>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</si>
  <si>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</si>
  <si>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</si>
  <si>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</si>
  <si>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</si>
  <si>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</si>
  <si>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</si>
  <si>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</si>
  <si>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</si>
  <si>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</si>
  <si>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</si>
  <si>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</si>
  <si>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</si>
  <si>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</si>
  <si>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</si>
  <si>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</si>
  <si>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</si>
  <si>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</si>
  <si>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</si>
  <si>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</si>
  <si>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</si>
  <si>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</si>
  <si>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</si>
  <si>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</si>
  <si>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</si>
  <si>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</si>
  <si>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</si>
  <si>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</si>
  <si>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</si>
  <si>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</si>
  <si>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</si>
  <si>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</si>
  <si>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</si>
  <si>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</si>
  <si>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</si>
  <si>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</si>
  <si>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</si>
  <si>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</si>
  <si>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</si>
  <si>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</si>
  <si>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</si>
  <si>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</si>
  <si>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</si>
  <si>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</si>
  <si>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</si>
  <si>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</si>
  <si>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</si>
  <si>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</si>
  <si>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</si>
  <si>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</si>
  <si>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</si>
  <si>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</si>
  <si>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</si>
  <si>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</si>
  <si>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</si>
  <si>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</si>
  <si>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</si>
  <si>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</si>
  <si>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</si>
  <si>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</si>
  <si>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</si>
  <si>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</si>
  <si>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</si>
  <si>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</si>
  <si>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</si>
  <si>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</si>
  <si>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</si>
  <si>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</si>
  <si>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</si>
  <si>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</si>
  <si>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</si>
  <si>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</si>
  <si>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</si>
  <si>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</si>
  <si>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</si>
  <si>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</si>
  <si>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</si>
  <si>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</si>
  <si>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</si>
  <si>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</si>
  <si>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</si>
  <si>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</si>
  <si>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</si>
  <si>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</si>
  <si>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</si>
  <si>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</si>
  <si>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</si>
  <si>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</si>
  <si>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</si>
  <si>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</si>
  <si>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</si>
  <si>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</si>
  <si>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</si>
  <si>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</si>
  <si>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</si>
  <si>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</si>
  <si>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</si>
  <si>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</si>
  <si>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</si>
  <si>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</si>
  <si>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</si>
  <si>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</si>
  <si>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</si>
  <si>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</si>
  <si>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</si>
  <si>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</si>
  <si>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</si>
  <si>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</si>
  <si>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</si>
  <si>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</si>
  <si>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</si>
  <si>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</si>
  <si>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</si>
  <si>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</si>
  <si>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</si>
  <si>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</si>
  <si>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</si>
  <si>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</si>
  <si>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</si>
  <si>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</si>
  <si>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</si>
  <si>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</si>
  <si>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</si>
  <si>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</si>
  <si>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</si>
  <si>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</si>
  <si>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</si>
  <si>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</si>
  <si>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</si>
  <si>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</si>
  <si>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</si>
  <si>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</si>
  <si>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</si>
  <si>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</si>
  <si>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</si>
  <si>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</si>
  <si>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</si>
  <si>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</si>
  <si>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</si>
  <si>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</si>
  <si>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</si>
  <si>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</si>
  <si>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</si>
  <si>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</si>
  <si>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</si>
  <si>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</si>
  <si>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</si>
  <si>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</si>
  <si>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</si>
  <si>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</si>
  <si>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</si>
  <si>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</si>
  <si>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</si>
  <si>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</si>
  <si>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</si>
  <si>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</si>
  <si>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</si>
  <si>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</si>
  <si>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</si>
  <si>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</si>
  <si>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</si>
  <si>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</si>
  <si>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</si>
  <si>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</si>
  <si>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</si>
  <si>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</si>
  <si>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</si>
  <si>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</si>
  <si>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</si>
  <si>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</si>
  <si>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</si>
  <si>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</si>
  <si>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</si>
  <si>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</si>
  <si>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</si>
  <si>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</si>
  <si>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</si>
  <si>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</si>
  <si>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</si>
  <si>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</si>
  <si>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</si>
  <si>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</si>
  <si>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</si>
  <si>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</si>
  <si>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</si>
  <si>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</si>
  <si>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</si>
  <si>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</si>
  <si>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</si>
  <si>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</si>
  <si>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</si>
  <si>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</si>
  <si>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</si>
  <si>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</si>
  <si>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</si>
  <si>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</si>
  <si>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</si>
  <si>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</si>
  <si>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</si>
  <si>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</si>
  <si>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</si>
  <si>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</si>
  <si>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</si>
  <si>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</si>
  <si>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</si>
  <si>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</si>
  <si>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</si>
  <si>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</si>
  <si>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</si>
  <si>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</si>
  <si>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</si>
  <si>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</si>
  <si>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</si>
  <si>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</si>
  <si>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</si>
  <si>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</si>
  <si>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</si>
  <si>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</si>
  <si>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</si>
  <si>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</si>
  <si>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</si>
  <si>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</si>
  <si>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</si>
  <si>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</si>
  <si>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</si>
  <si>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</si>
  <si>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</si>
  <si>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</si>
  <si>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</si>
  <si>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</si>
  <si>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</si>
  <si>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</si>
  <si>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</si>
  <si>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</si>
  <si>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</si>
  <si>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</si>
  <si>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</si>
  <si>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</si>
  <si>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</si>
  <si>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</si>
  <si>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</si>
  <si>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</si>
  <si>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</si>
  <si>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</si>
  <si>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</si>
  <si>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</si>
  <si>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</si>
  <si>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</si>
  <si>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</si>
  <si>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</si>
  <si>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</si>
  <si>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</si>
  <si>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</si>
  <si>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</si>
  <si>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</si>
  <si>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</si>
  <si>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</si>
  <si>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</si>
  <si>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</si>
  <si>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</si>
  <si>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</si>
  <si>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</si>
  <si>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</si>
  <si>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</si>
  <si>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</si>
  <si>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</si>
  <si>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</si>
  <si>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</si>
  <si>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</si>
  <si>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</si>
  <si>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</si>
  <si>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</si>
  <si>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</si>
  <si>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</si>
  <si>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</si>
  <si>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</si>
  <si>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</si>
  <si>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</si>
  <si>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</si>
  <si>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</si>
  <si>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</si>
  <si>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</si>
  <si>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</si>
  <si>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</si>
  <si>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</si>
  <si>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</si>
  <si>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</si>
  <si>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</si>
  <si>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</si>
  <si>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</si>
  <si>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</si>
  <si>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</si>
  <si>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</si>
  <si>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</si>
  <si>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</si>
  <si>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</si>
  <si>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</si>
  <si>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</si>
  <si>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</si>
  <si>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</si>
  <si>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</si>
  <si>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</si>
  <si>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</si>
  <si>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</si>
  <si>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</si>
  <si>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</si>
  <si>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</si>
  <si>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</si>
  <si>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</si>
  <si>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</si>
  <si>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</si>
  <si>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</si>
  <si>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</si>
  <si>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</si>
  <si>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</si>
  <si>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</si>
  <si>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</si>
  <si>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</si>
  <si>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</si>
  <si>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</si>
  <si>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</si>
  <si>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</si>
  <si>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</si>
  <si>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</si>
  <si>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</si>
  <si>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</si>
  <si>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</si>
  <si>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</si>
  <si>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</si>
  <si>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</si>
  <si>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</si>
  <si>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</si>
  <si>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</si>
  <si>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</si>
  <si>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</si>
  <si>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</si>
  <si>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</si>
  <si>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</si>
  <si>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</si>
  <si>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</si>
  <si>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</si>
  <si>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</si>
  <si>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</si>
  <si>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</si>
  <si>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</si>
  <si>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</si>
  <si>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</si>
  <si>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</si>
  <si>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</si>
  <si>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</si>
  <si>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</si>
  <si>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</si>
  <si>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</si>
  <si>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</si>
  <si>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</si>
  <si>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</si>
  <si>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</si>
  <si>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</si>
  <si>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</si>
  <si>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</si>
  <si>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</si>
  <si>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</si>
  <si>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</si>
  <si>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</si>
  <si>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</si>
  <si>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</si>
  <si>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</si>
  <si>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</si>
  <si>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</si>
  <si>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</si>
  <si>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</si>
  <si>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</si>
  <si>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</si>
  <si>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</si>
  <si>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</si>
  <si>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</si>
  <si>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</si>
  <si>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</si>
  <si>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</si>
  <si>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</si>
  <si>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</si>
  <si>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</si>
  <si>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</si>
  <si>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</si>
  <si>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</si>
  <si>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</si>
  <si>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</si>
  <si>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</si>
  <si>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</si>
  <si>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</si>
  <si>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</si>
  <si>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</si>
  <si>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</si>
  <si>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</si>
  <si>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</si>
  <si>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</si>
  <si>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</si>
  <si>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</si>
  <si>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</si>
  <si>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</si>
  <si>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</si>
  <si>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</si>
  <si>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</si>
  <si>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</si>
  <si>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</si>
  <si>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</si>
  <si>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</si>
  <si>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</si>
  <si>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</si>
  <si>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</si>
  <si>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</si>
  <si>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</si>
  <si>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</si>
  <si>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</si>
  <si>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</si>
  <si>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</si>
  <si>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</si>
  <si>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</si>
  <si>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</si>
  <si>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</si>
  <si>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</si>
  <si>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</si>
  <si>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</si>
  <si>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</si>
  <si>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</si>
  <si>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</si>
  <si>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</si>
  <si>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</si>
  <si>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</si>
  <si>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</si>
  <si>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</si>
  <si>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</si>
  <si>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</si>
  <si>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</si>
  <si>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</si>
  <si>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</si>
  <si>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</si>
  <si>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</si>
  <si>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</si>
  <si>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</si>
  <si>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</si>
  <si>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</si>
  <si>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</si>
  <si>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</si>
  <si>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</si>
  <si>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</si>
  <si>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</si>
  <si>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</si>
  <si>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</si>
  <si>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</si>
  <si>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</si>
  <si>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</si>
  <si>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</si>
  <si>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</si>
  <si>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</si>
  <si>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</si>
  <si>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</si>
  <si>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</si>
  <si>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</si>
  <si>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</si>
  <si>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</si>
  <si>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</si>
  <si>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</si>
  <si>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</si>
  <si>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</si>
  <si>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</si>
  <si>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</si>
  <si>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</si>
  <si>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</si>
  <si>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</si>
  <si>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</si>
  <si>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</si>
  <si>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</si>
  <si>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</si>
  <si>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</si>
  <si>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</si>
  <si>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</si>
  <si>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</si>
  <si>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</si>
  <si>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</si>
  <si>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</si>
  <si>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</si>
  <si>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</si>
  <si>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</si>
  <si>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</si>
  <si>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</si>
  <si>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</si>
  <si>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</si>
  <si>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</si>
  <si>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</si>
  <si>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</si>
  <si>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</si>
  <si>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</si>
  <si>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</si>
  <si>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</si>
  <si>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</si>
  <si>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</si>
  <si>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</si>
  <si>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</si>
  <si>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</si>
  <si>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</si>
  <si>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</si>
  <si>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</si>
  <si>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</si>
  <si>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</si>
  <si>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</si>
  <si>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</si>
  <si>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</si>
  <si>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</si>
  <si>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</si>
  <si>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</si>
  <si>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</si>
  <si>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</si>
  <si>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</si>
  <si>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</si>
  <si>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</si>
  <si>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</si>
  <si>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</si>
  <si>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</si>
  <si>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</si>
  <si>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</si>
  <si>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</si>
  <si>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</si>
  <si>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</si>
  <si>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</si>
  <si>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</si>
  <si>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</si>
  <si>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</si>
  <si>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</si>
  <si>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</si>
  <si>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</si>
  <si>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</si>
  <si>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</si>
  <si>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</si>
  <si>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</si>
  <si>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</si>
  <si>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</si>
  <si>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</si>
  <si>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</si>
  <si>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</si>
  <si>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</si>
  <si>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</si>
  <si>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</si>
  <si>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</si>
  <si>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</si>
  <si>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</si>
  <si>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</si>
  <si>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</si>
  <si>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</si>
  <si>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</si>
  <si>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</si>
  <si>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</si>
  <si>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</si>
  <si>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</si>
  <si>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</si>
  <si>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</si>
  <si>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</si>
  <si>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</si>
  <si>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</si>
  <si>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</si>
  <si>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</si>
  <si>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</si>
  <si>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</si>
  <si>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</si>
  <si>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</si>
  <si>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</si>
  <si>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</si>
  <si>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</si>
  <si>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</si>
  <si>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</si>
  <si>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</si>
  <si>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</si>
  <si>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</si>
  <si>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</si>
  <si>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</si>
  <si>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</si>
  <si>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</si>
  <si>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</si>
  <si>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</si>
  <si>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</si>
  <si>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</si>
  <si>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</si>
  <si>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</si>
  <si>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</si>
  <si>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</si>
  <si>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</si>
  <si>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</si>
  <si>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</si>
  <si>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</si>
  <si>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</si>
  <si>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</si>
  <si>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</si>
  <si>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</si>
  <si>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</si>
  <si>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</si>
  <si>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</si>
  <si>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</si>
  <si>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</si>
  <si>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</si>
  <si>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</si>
  <si>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</si>
  <si>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</si>
  <si>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</si>
  <si>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</si>
  <si>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</si>
  <si>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</si>
  <si>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</si>
  <si>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</si>
  <si>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</si>
  <si>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</si>
  <si>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</si>
  <si>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</si>
  <si>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</si>
  <si>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</si>
  <si>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</si>
  <si>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</si>
  <si>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</si>
  <si>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</si>
  <si>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</si>
  <si>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</si>
  <si>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</si>
  <si>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</si>
  <si>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</si>
  <si>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</si>
  <si>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</si>
  <si>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</si>
  <si>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</si>
  <si>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</si>
  <si>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</si>
  <si>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</si>
  <si>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</si>
  <si>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</si>
  <si>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</si>
  <si>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</si>
  <si>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</si>
  <si>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</si>
  <si>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</si>
  <si>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</si>
  <si>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</si>
  <si>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</si>
  <si>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</si>
  <si>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</si>
  <si>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</si>
  <si>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</si>
  <si>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</si>
  <si>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</si>
  <si>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</si>
  <si>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</si>
  <si>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</si>
  <si>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</si>
  <si>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</si>
  <si>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</si>
  <si>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</si>
  <si>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</si>
  <si>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</si>
  <si>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</si>
  <si>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</si>
  <si>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</si>
  <si>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</si>
  <si>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</si>
  <si>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</si>
  <si>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</si>
  <si>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</si>
  <si>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</si>
  <si>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</si>
  <si>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</si>
  <si>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</si>
  <si>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</si>
  <si>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</si>
  <si>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</si>
  <si>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</si>
  <si>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</si>
  <si>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</si>
  <si>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</si>
  <si>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</si>
  <si>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</si>
  <si>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</si>
  <si>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</si>
  <si>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</si>
  <si>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</si>
  <si>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</si>
  <si>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</si>
  <si>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</si>
  <si>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</si>
  <si>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</si>
  <si>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</si>
  <si>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</si>
  <si>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</si>
  <si>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</si>
  <si>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</si>
  <si>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</si>
  <si>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</si>
  <si>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</si>
  <si>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</si>
  <si>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</si>
  <si>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</si>
  <si>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</si>
  <si>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</si>
  <si>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</si>
  <si>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</si>
  <si>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</si>
  <si>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</si>
  <si>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</si>
  <si>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</si>
  <si>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</si>
  <si>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</si>
  <si>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</si>
  <si>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</si>
  <si>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</si>
  <si>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</si>
  <si>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</si>
  <si>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</si>
  <si>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</si>
  <si>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</si>
  <si>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</si>
  <si>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</si>
  <si>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</si>
  <si>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</si>
  <si>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</si>
  <si>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</si>
  <si>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</si>
  <si>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</si>
  <si>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</si>
  <si>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</si>
  <si>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</si>
  <si>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</si>
  <si>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</si>
  <si>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</si>
  <si>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</si>
  <si>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</si>
  <si>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</si>
  <si>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</si>
  <si>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</si>
  <si>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</si>
  <si>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</si>
  <si>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</si>
  <si>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</si>
  <si>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</si>
  <si>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</si>
  <si>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</si>
  <si>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</si>
  <si>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</si>
  <si>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</si>
  <si>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</si>
  <si>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</si>
  <si>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</si>
  <si>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</si>
  <si>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</si>
  <si>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</si>
  <si>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</si>
  <si>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</si>
  <si>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</si>
  <si>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</si>
  <si>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</si>
  <si>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</si>
  <si>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</si>
  <si>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</si>
  <si>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</si>
  <si>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</si>
  <si>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</si>
  <si>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</si>
  <si>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</si>
  <si>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</si>
  <si>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</si>
  <si>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</si>
  <si>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</si>
  <si>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</si>
  <si>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</si>
  <si>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</si>
  <si>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</si>
  <si>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</si>
  <si>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</si>
  <si>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</si>
  <si>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</si>
  <si>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</si>
  <si>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</si>
  <si>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</si>
  <si>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</si>
  <si>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</si>
  <si>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</si>
  <si>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</si>
  <si>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</si>
  <si>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</si>
  <si>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</si>
  <si>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</si>
  <si>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</si>
  <si>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</si>
  <si>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</si>
  <si>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</si>
  <si>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</si>
  <si>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</si>
  <si>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</si>
  <si>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</si>
  <si>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</si>
  <si>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</si>
  <si>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</si>
  <si>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</si>
  <si>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</si>
  <si>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</si>
  <si>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</si>
  <si>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</si>
  <si>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</si>
  <si>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</si>
  <si>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</si>
  <si>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</si>
  <si>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</si>
  <si>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</si>
  <si>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</si>
  <si>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</si>
  <si>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</si>
  <si>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</si>
  <si>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</si>
  <si>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</si>
  <si>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</si>
  <si>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</si>
  <si>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</si>
  <si>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</si>
  <si>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</si>
  <si>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</si>
  <si>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</si>
  <si>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</si>
  <si>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</si>
  <si>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</si>
  <si>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</si>
  <si>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</si>
  <si>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</si>
  <si>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</si>
  <si>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</si>
  <si>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</si>
  <si>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</si>
  <si>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</si>
  <si>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</si>
  <si>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</si>
  <si>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</si>
  <si>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</si>
  <si>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</si>
  <si>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</si>
  <si>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</si>
  <si>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</si>
  <si>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</si>
  <si>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</si>
  <si>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</si>
  <si>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</si>
  <si>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</si>
  <si>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</si>
  <si>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</si>
  <si>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</si>
  <si>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</si>
  <si>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</si>
  <si>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</si>
  <si>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</si>
  <si>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</si>
  <si>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</si>
  <si>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</si>
  <si>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</si>
  <si>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</si>
  <si>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</si>
  <si>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</si>
  <si>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</si>
  <si>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</si>
  <si>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</si>
  <si>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</si>
  <si>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</si>
  <si>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</si>
  <si>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</si>
  <si>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</si>
  <si>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</si>
  <si>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</si>
  <si>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</si>
  <si>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</si>
  <si>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</si>
  <si>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</si>
  <si>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</si>
  <si>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</si>
  <si>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</si>
  <si>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</si>
  <si>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</si>
  <si>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</si>
  <si>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</si>
  <si>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</si>
  <si>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</si>
  <si>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</si>
  <si>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</si>
  <si>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</si>
  <si>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</si>
  <si>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</si>
  <si>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</si>
  <si>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</si>
  <si>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</si>
  <si>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</si>
  <si>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</si>
  <si>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</si>
  <si>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</si>
  <si>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</si>
  <si>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</si>
  <si>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</si>
  <si>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</si>
  <si>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</si>
  <si>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</si>
  <si>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</si>
  <si>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</si>
  <si>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</si>
  <si>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</si>
  <si>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</si>
  <si>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</si>
  <si>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</si>
  <si>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</si>
  <si>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</si>
  <si>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</si>
  <si>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</si>
  <si>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</si>
  <si>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</si>
  <si>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</si>
  <si>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</si>
  <si>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</si>
  <si>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</si>
  <si>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</si>
  <si>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</si>
  <si>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</si>
  <si>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</si>
  <si>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</si>
  <si>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</si>
  <si>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</si>
  <si>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</si>
  <si>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</si>
  <si>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</si>
  <si>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</si>
  <si>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</si>
  <si>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</si>
  <si>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</si>
  <si>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</si>
  <si>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</si>
  <si>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</si>
  <si>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</si>
  <si>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</si>
  <si>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</si>
  <si>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</si>
  <si>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</si>
  <si>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</si>
  <si>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</si>
  <si>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</si>
  <si>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</si>
  <si>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</si>
  <si>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</si>
  <si>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</si>
  <si>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</si>
  <si>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</si>
  <si>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</si>
  <si>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</si>
  <si>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</si>
  <si>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</si>
  <si>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</si>
  <si>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</si>
  <si>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</si>
  <si>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</si>
  <si>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</si>
  <si>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</si>
  <si>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</si>
  <si>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</si>
  <si>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</si>
  <si>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</si>
  <si>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</si>
  <si>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</si>
  <si>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</si>
  <si>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</si>
  <si>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</si>
  <si>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</si>
  <si>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</si>
  <si>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</si>
  <si>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</si>
  <si>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</si>
  <si>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</si>
  <si>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</si>
  <si>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</si>
  <si>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</si>
  <si>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</si>
  <si>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</si>
  <si>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</si>
  <si>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</si>
  <si>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</si>
  <si>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</si>
  <si>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</si>
  <si>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</si>
  <si>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</si>
  <si>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</si>
  <si>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</si>
  <si>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</si>
  <si>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</si>
  <si>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</si>
  <si>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</si>
  <si>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</si>
  <si>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</si>
  <si>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</si>
  <si>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</si>
  <si>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</si>
  <si>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</si>
  <si>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</si>
  <si>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</si>
  <si>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</si>
  <si>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</si>
  <si>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</si>
  <si>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</si>
  <si>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</si>
  <si>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</si>
  <si>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</si>
  <si>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</si>
  <si>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</si>
  <si>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</si>
  <si>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</si>
  <si>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</si>
  <si>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</si>
  <si>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</si>
  <si>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</si>
  <si>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</si>
  <si>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</si>
  <si>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</si>
  <si>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</si>
  <si>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</si>
  <si>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</si>
  <si>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</si>
  <si>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</si>
  <si>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</si>
  <si>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</si>
  <si>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</si>
  <si>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</si>
  <si>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</si>
  <si>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</si>
  <si>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</si>
  <si>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</si>
  <si>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</si>
  <si>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</si>
  <si>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</si>
  <si>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</si>
  <si>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</si>
  <si>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</si>
  <si>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</si>
  <si>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</si>
  <si>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</si>
  <si>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</si>
  <si>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</si>
  <si>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</si>
  <si>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</si>
  <si>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</si>
  <si>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</si>
  <si>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</si>
  <si>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</si>
  <si>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</si>
  <si>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</si>
  <si>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</si>
  <si>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</si>
  <si>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</si>
  <si>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</si>
  <si>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</si>
  <si>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</si>
  <si>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</si>
  <si>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</si>
  <si>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</si>
  <si>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</si>
  <si>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</si>
  <si>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</si>
  <si>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</si>
  <si>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</si>
  <si>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</si>
  <si>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</si>
  <si>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</si>
  <si>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</si>
  <si>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</si>
  <si>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</si>
  <si>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</si>
  <si>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</si>
  <si>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</si>
  <si>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</si>
  <si>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</si>
  <si>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</si>
  <si>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</si>
  <si>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</si>
  <si>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</si>
  <si>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</si>
  <si>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</si>
  <si>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</si>
  <si>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</si>
  <si>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</si>
  <si>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</si>
  <si>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</si>
  <si>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</si>
  <si>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</si>
  <si>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</si>
  <si>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</si>
  <si>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</si>
  <si>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</si>
  <si>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</si>
  <si>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</si>
  <si>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</si>
  <si>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</si>
  <si>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</si>
  <si>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</si>
  <si>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</si>
  <si>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</si>
  <si>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</si>
  <si>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</si>
  <si>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</si>
  <si>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</si>
  <si>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</si>
  <si>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</si>
  <si>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</si>
  <si>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</si>
  <si>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</si>
  <si>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</si>
  <si>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</si>
  <si>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</si>
  <si>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</si>
  <si>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</si>
  <si>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</si>
  <si>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</si>
  <si>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</si>
  <si>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</si>
  <si>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</si>
  <si>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</si>
  <si>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</si>
  <si>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</si>
  <si>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</si>
  <si>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</si>
  <si>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</si>
  <si>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</si>
  <si>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</si>
  <si>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</si>
  <si>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</si>
  <si>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</si>
  <si>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</si>
  <si>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</si>
  <si>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</si>
  <si>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</si>
  <si>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</si>
  <si>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</si>
  <si>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</si>
  <si>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</si>
  <si>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</si>
  <si>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</si>
  <si>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</si>
  <si>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</si>
  <si>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</si>
  <si>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</si>
  <si>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</si>
  <si>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</si>
  <si>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</si>
  <si>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</si>
  <si>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</si>
  <si>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</si>
  <si>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</si>
  <si>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</si>
  <si>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</si>
  <si>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</si>
  <si>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</si>
  <si>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</si>
  <si>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</si>
  <si>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</si>
  <si>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</si>
  <si>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</si>
  <si>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</si>
  <si>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</si>
  <si>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</si>
  <si>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</si>
  <si>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</si>
  <si>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</si>
  <si>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</si>
  <si>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</si>
  <si>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</si>
  <si>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</si>
  <si>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</si>
  <si>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</si>
  <si>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</si>
  <si>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</si>
  <si>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</si>
  <si>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</si>
  <si>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</si>
  <si>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</si>
  <si>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</si>
  <si>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</si>
  <si>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</si>
  <si>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</si>
  <si>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</si>
  <si>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</si>
  <si>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</si>
  <si>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</si>
  <si>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</si>
  <si>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</si>
  <si>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</si>
  <si>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</si>
  <si>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</si>
  <si>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</si>
  <si>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</si>
  <si>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</si>
  <si>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</si>
  <si>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</si>
  <si>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</si>
  <si>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</si>
  <si>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</si>
  <si>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</si>
  <si>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</si>
  <si>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</si>
  <si>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</si>
  <si>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</si>
  <si>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</si>
  <si>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</si>
  <si>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</si>
  <si>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</si>
  <si>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</si>
  <si>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</si>
  <si>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</si>
  <si>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</si>
  <si>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</si>
  <si>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</si>
  <si>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</si>
  <si>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</si>
  <si>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</si>
  <si>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</si>
  <si>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</si>
  <si>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</si>
  <si>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</si>
  <si>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</si>
  <si>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</si>
  <si>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</si>
  <si>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</si>
  <si>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</si>
  <si>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</si>
  <si>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</si>
  <si>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</si>
  <si>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</si>
  <si>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</si>
  <si>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</si>
  <si>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</si>
  <si>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</si>
  <si>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</si>
  <si>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</si>
  <si>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</si>
  <si>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</si>
  <si>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</si>
  <si>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</si>
  <si>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</si>
  <si>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</si>
  <si>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</si>
  <si>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</si>
  <si>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</si>
  <si>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</si>
  <si>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</si>
  <si>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</si>
  <si>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</si>
  <si>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</si>
  <si>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</si>
  <si>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</si>
  <si>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</si>
  <si>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</si>
  <si>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</si>
  <si>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</si>
  <si>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</si>
  <si>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</si>
  <si>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</si>
  <si>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</si>
  <si>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</si>
  <si>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</si>
  <si>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</si>
  <si>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</si>
  <si>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</si>
  <si>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</si>
  <si>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</si>
  <si>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</si>
  <si>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</si>
  <si>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</si>
  <si>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</si>
  <si>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</si>
  <si>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</si>
  <si>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</si>
  <si>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</si>
  <si>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</si>
  <si>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</si>
  <si>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</si>
  <si>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</si>
  <si>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</si>
  <si>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</si>
  <si>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</si>
  <si>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</si>
  <si>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</si>
  <si>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</si>
  <si>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</si>
  <si>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</si>
  <si>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</si>
  <si>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</si>
  <si>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</si>
  <si>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</si>
  <si>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</si>
  <si>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</si>
  <si>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</si>
  <si>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</si>
  <si>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</si>
  <si>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</si>
  <si>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</si>
  <si>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</si>
  <si>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</si>
  <si>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</si>
  <si>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</si>
  <si>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</si>
  <si>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</si>
  <si>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</si>
  <si>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</si>
  <si>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</si>
  <si>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</si>
  <si>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</si>
  <si>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</si>
  <si>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</si>
  <si>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</si>
  <si>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</si>
  <si>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</si>
  <si>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</si>
  <si>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</si>
  <si>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</si>
  <si>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</si>
  <si>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</si>
  <si>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</si>
  <si>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</si>
  <si>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</si>
  <si>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</si>
  <si>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</si>
  <si>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</si>
  <si>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</si>
  <si>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</si>
  <si>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</si>
  <si>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</si>
  <si>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</si>
  <si>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</si>
  <si>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</si>
  <si>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</si>
  <si>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</si>
  <si>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</si>
  <si>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</si>
  <si>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</si>
  <si>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</si>
  <si>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</si>
  <si>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</si>
  <si>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</si>
  <si>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</si>
  <si>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</si>
  <si>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</si>
  <si>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</si>
  <si>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</si>
  <si>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</si>
  <si>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</si>
  <si>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</si>
  <si>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</si>
  <si>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</si>
  <si>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</si>
  <si>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</si>
  <si>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</si>
  <si>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</si>
  <si>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</si>
  <si>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</si>
  <si>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</si>
  <si>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</si>
  <si>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</si>
  <si>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</si>
  <si>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</si>
  <si>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</si>
  <si>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</si>
  <si>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</si>
  <si>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</si>
  <si>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</si>
  <si>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</si>
  <si>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</si>
  <si>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</si>
  <si>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</si>
  <si>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</si>
  <si>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</si>
  <si>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</si>
  <si>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</si>
  <si>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</si>
  <si>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</si>
  <si>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</si>
  <si>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</si>
  <si>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</si>
  <si>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</si>
  <si>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</si>
  <si>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</si>
  <si>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</si>
  <si>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</si>
  <si>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</si>
  <si>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</si>
  <si>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</si>
  <si>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</si>
  <si>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</si>
  <si>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</si>
  <si>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</si>
  <si>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</si>
  <si>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</si>
  <si>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</si>
  <si>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</si>
  <si>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</si>
  <si>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</si>
  <si>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</si>
  <si>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</si>
  <si>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</si>
  <si>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</si>
  <si>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</si>
  <si>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</si>
  <si>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</si>
  <si>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</si>
  <si>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</si>
  <si>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</si>
  <si>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</si>
  <si>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</si>
  <si>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</si>
  <si>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</si>
  <si>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</si>
  <si>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</si>
  <si>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</si>
  <si>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</si>
  <si>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</si>
  <si>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</si>
  <si>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</si>
  <si>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</si>
  <si>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</si>
  <si>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</si>
  <si>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</si>
  <si>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</si>
  <si>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</si>
  <si>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</si>
  <si>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</si>
  <si>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</si>
  <si>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</si>
  <si>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</si>
  <si>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</si>
  <si>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</si>
  <si>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</si>
  <si>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</si>
  <si>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</si>
  <si>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</si>
  <si>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</si>
  <si>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</si>
  <si>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</si>
  <si>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</si>
  <si>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</si>
  <si>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</si>
  <si>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</si>
  <si>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</si>
  <si>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</si>
  <si>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</si>
  <si>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</si>
  <si>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</si>
  <si>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</si>
  <si>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</si>
  <si>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</si>
  <si>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</si>
  <si>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</si>
  <si>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</si>
  <si>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</si>
  <si>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</si>
  <si>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</si>
  <si>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</si>
  <si>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</si>
  <si>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</si>
  <si>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</si>
  <si>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</si>
  <si>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</si>
  <si>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</si>
  <si>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</si>
  <si>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</si>
  <si>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</si>
  <si>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</si>
  <si>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</si>
  <si>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</si>
  <si>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</si>
  <si>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</si>
  <si>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</si>
  <si>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</si>
  <si>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</si>
  <si>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</si>
  <si>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</si>
  <si>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</si>
  <si>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</si>
  <si>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</si>
  <si>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</si>
  <si>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</si>
  <si>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</si>
  <si>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</si>
  <si>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</si>
  <si>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</si>
  <si>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</si>
  <si>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</si>
  <si>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</si>
  <si>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</si>
  <si>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</si>
  <si>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</si>
  <si>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</si>
  <si>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</si>
  <si>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</si>
  <si>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</si>
  <si>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</si>
  <si>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</si>
  <si>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</si>
  <si>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</si>
  <si>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</si>
  <si>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</si>
  <si>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</si>
  <si>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</si>
  <si>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</si>
  <si>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</si>
  <si>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</si>
  <si>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</si>
  <si>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</si>
  <si>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</si>
  <si>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</si>
  <si>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</si>
  <si>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</si>
  <si>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</si>
  <si>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</si>
  <si>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</si>
  <si>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</si>
  <si>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</si>
  <si>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</si>
  <si>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</si>
  <si>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</si>
  <si>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</si>
  <si>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</si>
  <si>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</si>
  <si>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</si>
  <si>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</si>
  <si>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</si>
  <si>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</si>
  <si>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</si>
  <si>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</si>
  <si>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</si>
  <si>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</si>
  <si>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</si>
  <si>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</si>
  <si>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</si>
  <si>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</si>
  <si>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</si>
  <si>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</si>
  <si>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</si>
  <si>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</si>
  <si>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</si>
  <si>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</si>
  <si>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</si>
  <si>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</si>
  <si>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</si>
  <si>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</si>
  <si>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</si>
  <si>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</si>
  <si>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</si>
  <si>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</si>
  <si>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</si>
  <si>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</si>
  <si>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</si>
  <si>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</si>
  <si>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</si>
  <si>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</si>
  <si>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</si>
  <si>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</si>
  <si>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</si>
  <si>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</si>
  <si>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</si>
  <si>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</si>
  <si>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</si>
  <si>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</si>
  <si>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</si>
  <si>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</si>
  <si>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</si>
  <si>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</si>
  <si>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</si>
  <si>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</si>
  <si>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</si>
  <si>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</si>
  <si>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</si>
  <si>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</si>
  <si>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</si>
  <si>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</si>
  <si>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</si>
  <si>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</si>
  <si>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</si>
  <si>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</si>
  <si>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</si>
  <si>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</si>
  <si>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</si>
  <si>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</si>
  <si>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</si>
  <si>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</si>
  <si>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</si>
  <si>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</si>
  <si>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</si>
  <si>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</si>
  <si>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</si>
  <si>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</si>
  <si>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</si>
  <si>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</si>
  <si>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</si>
  <si>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</si>
  <si>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</si>
  <si>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</si>
  <si>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</si>
  <si>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</si>
  <si>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</si>
  <si>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</si>
  <si>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</si>
  <si>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</si>
  <si>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</si>
  <si>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</si>
  <si>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</si>
  <si>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</si>
  <si>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</si>
  <si>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</si>
  <si>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</si>
  <si>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</si>
  <si>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</si>
  <si>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</si>
  <si>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</si>
  <si>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</si>
  <si>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</si>
  <si>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</si>
  <si>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</si>
  <si>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</si>
  <si>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</si>
  <si>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</si>
  <si>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</si>
  <si>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</si>
  <si>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</si>
  <si>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</si>
  <si>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</si>
  <si>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</si>
  <si>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</si>
  <si>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</si>
  <si>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</si>
  <si>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</si>
  <si>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</si>
  <si>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</si>
  <si>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</si>
  <si>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</si>
  <si>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</si>
  <si>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</si>
  <si>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</si>
  <si>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</si>
  <si>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</si>
  <si>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</si>
  <si>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</si>
  <si>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</si>
  <si>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</si>
  <si>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</si>
  <si>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</si>
  <si>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</si>
  <si>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</si>
  <si>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</si>
  <si>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</si>
  <si>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</si>
  <si>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</si>
  <si>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</si>
  <si>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</si>
  <si>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</si>
  <si>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</si>
  <si>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</si>
  <si>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</si>
  <si>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</si>
  <si>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</si>
  <si>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</si>
  <si>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</si>
  <si>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</si>
  <si>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</si>
  <si>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</si>
  <si>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</si>
  <si>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</si>
  <si>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</si>
  <si>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</si>
  <si>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</si>
  <si>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</si>
  <si>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</si>
  <si>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</si>
  <si>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</si>
  <si>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</si>
  <si>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</si>
  <si>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</si>
  <si>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</si>
  <si>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</si>
  <si>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</si>
  <si>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</si>
  <si>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</si>
  <si>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</si>
  <si>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</si>
  <si>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</si>
  <si>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</si>
  <si>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</si>
  <si>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</si>
  <si>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</si>
  <si>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</si>
  <si>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</si>
  <si>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</si>
  <si>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</si>
  <si>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</si>
  <si>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</si>
  <si>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</si>
  <si>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</si>
  <si>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</si>
  <si>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</si>
  <si>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</si>
  <si>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</si>
  <si>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</si>
  <si>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</si>
  <si>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</si>
  <si>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</si>
  <si>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</si>
  <si>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</si>
  <si>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</si>
  <si>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</si>
  <si>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</si>
  <si>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</si>
  <si>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</si>
  <si>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</si>
  <si>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</si>
  <si>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</si>
  <si>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</si>
  <si>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</si>
  <si>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</si>
  <si>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</si>
  <si>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</si>
  <si>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</si>
  <si>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</si>
  <si>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</si>
  <si>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</si>
  <si>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</si>
  <si>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</si>
  <si>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</si>
  <si>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</si>
  <si>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</si>
  <si>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</si>
  <si>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</si>
  <si>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</si>
  <si>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</si>
  <si>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</si>
  <si>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</si>
  <si>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</si>
  <si>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</si>
  <si>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</si>
  <si>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</si>
  <si>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</si>
  <si>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</si>
  <si>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</si>
  <si>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</si>
  <si>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</si>
  <si>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</si>
  <si>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</si>
  <si>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</si>
  <si>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</si>
  <si>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</si>
  <si>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</si>
  <si>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</si>
  <si>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</si>
  <si>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</si>
  <si>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</si>
  <si>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</si>
  <si>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</si>
  <si>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</si>
  <si>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</si>
  <si>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</si>
  <si>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</si>
  <si>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</si>
  <si>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</si>
  <si>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</si>
  <si>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</si>
  <si>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</si>
  <si>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</si>
  <si>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</si>
  <si>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</si>
  <si>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</si>
  <si>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</si>
  <si>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</si>
  <si>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</si>
  <si>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</si>
  <si>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</si>
  <si>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</si>
  <si>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</si>
  <si>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</si>
  <si>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</si>
  <si>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</si>
  <si>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</si>
  <si>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</si>
  <si>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</si>
  <si>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</si>
  <si>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</si>
  <si>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</si>
  <si>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</si>
  <si>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</si>
  <si>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</si>
  <si>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</si>
  <si>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</si>
  <si>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</si>
  <si>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</si>
  <si>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</si>
  <si>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</si>
  <si>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</si>
  <si>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</si>
  <si>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</si>
  <si>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</si>
  <si>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</si>
  <si>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</si>
  <si>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</si>
  <si>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</si>
  <si>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</si>
  <si>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</si>
  <si>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</si>
  <si>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</si>
  <si>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</si>
  <si>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</si>
  <si>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</si>
  <si>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</si>
  <si>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</si>
  <si>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</si>
  <si>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</si>
  <si>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</si>
  <si>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</si>
  <si>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</si>
  <si>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</si>
  <si>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</si>
  <si>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</si>
  <si>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</si>
  <si>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</si>
  <si>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</si>
  <si>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</si>
  <si>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</si>
  <si>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</si>
  <si>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</si>
  <si>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</si>
  <si>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</si>
  <si>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</si>
  <si>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</si>
  <si>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</si>
  <si>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</si>
  <si>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</si>
  <si>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</si>
  <si>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</si>
  <si>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</si>
  <si>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</si>
  <si>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</si>
  <si>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</si>
  <si>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</si>
  <si>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</si>
  <si>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</si>
  <si>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</si>
  <si>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</si>
  <si>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</si>
  <si>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</si>
  <si>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</si>
  <si>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</si>
  <si>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</si>
  <si>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</si>
  <si>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</si>
  <si>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</si>
  <si>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</si>
  <si>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</si>
  <si>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</si>
  <si>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</si>
  <si>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</si>
  <si>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</si>
  <si>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</si>
  <si>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</si>
  <si>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</si>
  <si>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</si>
  <si>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</si>
  <si>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</si>
  <si>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</si>
  <si>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</si>
  <si>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</si>
  <si>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</si>
  <si>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</si>
  <si>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</si>
  <si>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</si>
  <si>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</si>
  <si>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</si>
  <si>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</si>
  <si>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</si>
  <si>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</si>
  <si>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</si>
  <si>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</si>
  <si>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</si>
  <si>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</si>
  <si>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</si>
  <si>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</si>
  <si>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</si>
  <si>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</si>
  <si>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</si>
  <si>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</si>
  <si>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</si>
  <si>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</si>
  <si>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</si>
  <si>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</si>
  <si>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</si>
  <si>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</si>
  <si>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</si>
  <si>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</si>
  <si>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</si>
  <si>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</si>
  <si>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</si>
  <si>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</si>
  <si>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</si>
  <si>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</si>
  <si>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</si>
  <si>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</si>
  <si>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</si>
  <si>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</si>
  <si>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</si>
  <si>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</si>
  <si>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</si>
  <si>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</si>
  <si>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</si>
  <si>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</si>
  <si>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</si>
  <si>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</si>
  <si>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</si>
  <si>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</si>
  <si>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</si>
  <si>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</si>
  <si>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</si>
  <si>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</si>
  <si>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</si>
  <si>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</si>
  <si>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</si>
  <si>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</si>
  <si>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</si>
  <si>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</si>
  <si>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</si>
  <si>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</si>
  <si>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</si>
  <si>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</si>
  <si>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</si>
  <si>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</si>
  <si>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</si>
  <si>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</si>
  <si>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</si>
  <si>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</si>
  <si>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</si>
  <si>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</si>
  <si>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</si>
  <si>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</si>
  <si>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</si>
  <si>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</si>
  <si>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</si>
  <si>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</si>
  <si>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</si>
  <si>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</si>
  <si>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</si>
  <si>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</si>
  <si>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</si>
  <si>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</si>
  <si>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</si>
  <si>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</si>
  <si>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</si>
  <si>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</si>
  <si>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</si>
  <si>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</si>
  <si>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</si>
  <si>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</si>
  <si>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</si>
  <si>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</si>
  <si>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</si>
  <si>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</si>
  <si>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</si>
  <si>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</si>
  <si>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</si>
  <si>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</si>
  <si>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</si>
  <si>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</si>
  <si>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</si>
  <si>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</si>
  <si>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</si>
  <si>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</si>
  <si>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</si>
  <si>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</si>
  <si>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</si>
  <si>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</si>
  <si>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</si>
  <si>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</si>
  <si>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</si>
  <si>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</si>
  <si>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</si>
  <si>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</si>
  <si>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</si>
  <si>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</si>
  <si>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</si>
  <si>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</si>
  <si>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</si>
  <si>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</si>
  <si>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</si>
  <si>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</si>
  <si>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</si>
  <si>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</si>
  <si>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</si>
  <si>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</si>
  <si>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</si>
  <si>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</si>
  <si>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</si>
  <si>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</si>
  <si>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</si>
  <si>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</si>
  <si>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</si>
  <si>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</si>
  <si>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</si>
  <si>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</si>
  <si>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</si>
  <si>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</si>
  <si>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</si>
  <si>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</si>
  <si>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</si>
  <si>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</si>
  <si>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</si>
  <si>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</si>
  <si>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</si>
  <si>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</si>
  <si>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</si>
  <si>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</si>
  <si>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</si>
  <si>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</si>
  <si>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</si>
  <si>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</si>
  <si>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</si>
  <si>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</si>
  <si>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</si>
  <si>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</si>
  <si>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</si>
  <si>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</si>
  <si>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</si>
  <si>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</si>
  <si>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</si>
  <si>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</si>
  <si>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</si>
  <si>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</si>
  <si>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</si>
  <si>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</si>
  <si>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</si>
  <si>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</si>
  <si>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</si>
  <si>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</si>
  <si>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</si>
  <si>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</si>
  <si>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</si>
  <si>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</si>
  <si>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</si>
  <si>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</si>
  <si>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</si>
  <si>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</si>
  <si>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</si>
  <si>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</si>
  <si>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</si>
  <si>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</si>
  <si>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</si>
  <si>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</si>
  <si>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</si>
  <si>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</si>
  <si>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</si>
  <si>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</si>
  <si>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</si>
  <si>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</si>
  <si>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</si>
  <si>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</si>
  <si>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</si>
  <si>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</si>
  <si>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</si>
  <si>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</si>
  <si>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</si>
  <si>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</si>
  <si>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</si>
  <si>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</si>
  <si>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</si>
  <si>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</si>
  <si>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</si>
  <si>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</si>
  <si>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</si>
  <si>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</si>
  <si>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</si>
  <si>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</si>
  <si>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</si>
  <si>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</si>
  <si>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</si>
  <si>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</si>
  <si>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</si>
  <si>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</si>
  <si>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</si>
  <si>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</si>
  <si>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</si>
  <si>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</si>
  <si>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</si>
  <si>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</si>
  <si>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</si>
  <si>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</si>
  <si>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</si>
  <si>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</si>
  <si>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</si>
  <si>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</si>
  <si>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</si>
  <si>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</si>
  <si>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</si>
  <si>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</si>
  <si>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</si>
  <si>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</si>
  <si>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</si>
  <si>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</si>
  <si>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</si>
  <si>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</si>
  <si>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</si>
  <si>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</si>
  <si>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</si>
  <si>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</si>
  <si>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</si>
  <si>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</si>
  <si>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</si>
  <si>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</si>
  <si>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</si>
  <si>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</si>
  <si>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</si>
  <si>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</si>
  <si>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</si>
  <si>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</si>
  <si>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</si>
  <si>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</si>
  <si>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</si>
  <si>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</si>
  <si>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</si>
  <si>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</si>
  <si>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</si>
  <si>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</si>
  <si>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</si>
  <si>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</si>
  <si>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</si>
  <si>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</si>
  <si>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</si>
  <si>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</si>
  <si>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</si>
  <si>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</si>
  <si>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</si>
  <si>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</si>
  <si>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</si>
  <si>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</si>
  <si>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</si>
  <si>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</si>
  <si>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</si>
  <si>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</si>
  <si>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</si>
  <si>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</si>
  <si>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</si>
  <si>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</si>
  <si>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</si>
  <si>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</si>
  <si>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</si>
  <si>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</si>
  <si>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</si>
  <si>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</si>
  <si>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</si>
  <si>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</si>
  <si>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</si>
  <si>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</si>
  <si>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</si>
  <si>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</si>
  <si>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</si>
  <si>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</si>
  <si>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</si>
  <si>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</si>
  <si>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</si>
  <si>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</si>
  <si>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</si>
  <si>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</si>
  <si>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</si>
  <si>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</si>
  <si>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</si>
  <si>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</si>
  <si>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</si>
  <si>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</si>
  <si>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</si>
  <si>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</si>
  <si>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</si>
  <si>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</si>
  <si>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</si>
  <si>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</si>
  <si>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</si>
  <si>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</si>
  <si>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</si>
  <si>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</si>
  <si>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</si>
  <si>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</si>
  <si>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</si>
  <si>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</si>
  <si>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</si>
  <si>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</si>
  <si>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</si>
  <si>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</si>
  <si>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</si>
  <si>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</si>
  <si>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</si>
  <si>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</si>
  <si>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</si>
  <si>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</si>
  <si>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</si>
  <si>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</si>
  <si>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</si>
  <si>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</si>
  <si>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</si>
  <si>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</si>
  <si>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</si>
  <si>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</si>
  <si>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</si>
  <si>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</si>
  <si>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</si>
  <si>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</si>
  <si>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</si>
  <si>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</si>
  <si>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</si>
  <si>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</si>
  <si>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</si>
  <si>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</si>
  <si>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</si>
  <si>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</si>
  <si>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</si>
  <si>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</si>
  <si>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</si>
  <si>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</si>
  <si>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</si>
  <si>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</si>
  <si>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</si>
  <si>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</si>
  <si>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</si>
  <si>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</si>
  <si>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</si>
  <si>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</si>
  <si>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</si>
  <si>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</si>
  <si>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</si>
  <si>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</si>
  <si>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</si>
  <si>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</si>
  <si>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</si>
  <si>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</si>
  <si>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</si>
  <si>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</si>
  <si>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</si>
  <si>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</si>
  <si>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</si>
  <si>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</si>
  <si>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</si>
  <si>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</si>
  <si>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</si>
  <si>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</si>
  <si>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</si>
  <si>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</si>
  <si>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</si>
  <si>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</si>
  <si>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</si>
  <si>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</si>
  <si>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</si>
  <si>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</si>
  <si>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</si>
  <si>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</si>
  <si>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</si>
  <si>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</si>
  <si>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</si>
  <si>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</si>
  <si>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</si>
  <si>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</si>
  <si>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</si>
  <si>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</si>
  <si>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</si>
  <si>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</si>
  <si>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</si>
  <si>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</si>
  <si>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</si>
  <si>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</si>
  <si>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</si>
  <si>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</si>
  <si>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</si>
  <si>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</si>
  <si>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</si>
  <si>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</si>
  <si>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</si>
  <si>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</si>
  <si>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</si>
  <si>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</si>
  <si>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</si>
  <si>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</si>
  <si>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</si>
  <si>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</si>
  <si>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</si>
  <si>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</si>
  <si>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</si>
  <si>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</si>
  <si>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</si>
  <si>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</si>
  <si>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</si>
  <si>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</si>
  <si>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</si>
  <si>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</si>
  <si>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</si>
  <si>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</si>
  <si>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</si>
  <si>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</si>
  <si>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</si>
  <si>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</si>
  <si>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</si>
  <si>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</si>
  <si>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</si>
  <si>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</si>
  <si>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</si>
  <si>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</si>
  <si>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</si>
  <si>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</si>
  <si>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</si>
  <si>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</si>
  <si>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</si>
  <si>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</si>
  <si>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</si>
  <si>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</si>
  <si>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</si>
  <si>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</si>
  <si>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</si>
  <si>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</si>
  <si>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</si>
  <si>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</si>
  <si>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</si>
  <si>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</si>
  <si>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</si>
  <si>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</si>
  <si>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</si>
  <si>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</si>
  <si>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</si>
  <si>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</si>
  <si>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</si>
  <si>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</si>
  <si>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</si>
  <si>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</si>
  <si>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</si>
  <si>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</si>
  <si>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</si>
  <si>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</si>
  <si>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</si>
  <si>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</si>
  <si>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</si>
  <si>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</si>
  <si>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</si>
  <si>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</si>
  <si>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</si>
  <si>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</si>
  <si>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</si>
  <si>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</si>
  <si>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</si>
  <si>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</si>
  <si>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</si>
  <si>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</si>
  <si>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</si>
  <si>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</si>
  <si>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</si>
  <si>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</si>
  <si>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</si>
  <si>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</si>
  <si>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</si>
  <si>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</si>
  <si>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</si>
  <si>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</si>
  <si>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</si>
  <si>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</si>
  <si>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</si>
  <si>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</si>
  <si>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</si>
  <si>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</si>
  <si>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</si>
  <si>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</si>
  <si>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</si>
  <si>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</si>
  <si>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</si>
  <si>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</si>
  <si>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</si>
  <si>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</si>
  <si>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</si>
  <si>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</si>
  <si>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</si>
  <si>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</si>
  <si>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</si>
  <si>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</si>
  <si>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</si>
  <si>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</si>
  <si>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</si>
  <si>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</si>
  <si>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</si>
  <si>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</si>
  <si>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</si>
  <si>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</si>
  <si>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</si>
  <si>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</si>
  <si>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</si>
  <si>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</si>
  <si>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</si>
  <si>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</si>
  <si>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</si>
  <si>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</si>
  <si>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</si>
  <si>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</si>
  <si>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</si>
  <si>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</si>
  <si>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</si>
  <si>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</si>
  <si>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</si>
  <si>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</si>
  <si>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</si>
  <si>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</si>
  <si>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</si>
  <si>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</si>
  <si>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</si>
  <si>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</si>
  <si>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</si>
  <si>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</si>
  <si>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</si>
  <si>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</si>
  <si>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</si>
  <si>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</si>
  <si>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</si>
  <si>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</si>
  <si>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</si>
  <si>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</si>
  <si>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</si>
  <si>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</si>
  <si>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</si>
  <si>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</si>
  <si>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</si>
  <si>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</si>
  <si>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</si>
  <si>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</si>
  <si>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</si>
  <si>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</si>
  <si>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</si>
  <si>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</si>
  <si>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</si>
  <si>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</si>
  <si>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</si>
  <si>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</si>
  <si>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</si>
  <si>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</si>
  <si>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</si>
  <si>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</si>
  <si>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</si>
  <si>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</si>
  <si>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</si>
  <si>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</si>
  <si>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</si>
  <si>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</si>
  <si>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</si>
  <si>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</si>
  <si>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</si>
  <si>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</si>
  <si>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</si>
  <si>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</si>
  <si>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</si>
  <si>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</si>
  <si>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</si>
  <si>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</si>
  <si>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</si>
  <si>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</si>
  <si>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</si>
  <si>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</si>
  <si>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</si>
  <si>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</si>
  <si>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</si>
  <si>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</si>
  <si>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</si>
  <si>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</si>
  <si>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</si>
  <si>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</si>
  <si>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</si>
  <si>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</si>
  <si>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</si>
  <si>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</si>
  <si>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</si>
  <si>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</si>
  <si>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</si>
  <si>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</si>
  <si>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</si>
  <si>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</si>
  <si>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</si>
  <si>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</si>
  <si>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</si>
  <si>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</si>
  <si>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</si>
  <si>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</si>
  <si>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</si>
  <si>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</si>
  <si>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</si>
  <si>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</si>
  <si>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</si>
  <si>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</si>
  <si>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</si>
  <si>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</si>
  <si>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</si>
  <si>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</si>
  <si>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</si>
  <si>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</si>
  <si>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</si>
  <si>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</si>
  <si>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</si>
  <si>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</si>
  <si>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</si>
  <si>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</si>
  <si>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</si>
  <si>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</si>
  <si>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</si>
  <si>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</si>
  <si>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</si>
  <si>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</si>
  <si>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</si>
  <si>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</si>
  <si>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</si>
  <si>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</si>
  <si>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</si>
  <si>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</si>
  <si>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</si>
  <si>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</si>
  <si>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</si>
  <si>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</si>
  <si>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</si>
  <si>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</si>
  <si>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</si>
  <si>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</si>
  <si>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</si>
  <si>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</si>
  <si>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</si>
  <si>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</si>
  <si>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</si>
  <si>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</si>
  <si>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</si>
  <si>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</si>
  <si>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</si>
  <si>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</si>
  <si>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</si>
  <si>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</si>
  <si>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</si>
  <si>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</si>
  <si>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</si>
  <si>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</si>
  <si>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</si>
  <si>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</si>
  <si>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</si>
  <si>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</si>
  <si>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</si>
  <si>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</si>
  <si>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</si>
  <si>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</si>
  <si>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</si>
  <si>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</si>
  <si>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</si>
  <si>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</si>
  <si>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</si>
  <si>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</si>
  <si>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</si>
  <si>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</si>
  <si>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</si>
  <si>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</si>
  <si>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</si>
  <si>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</si>
  <si>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</si>
  <si>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</si>
  <si>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</si>
  <si>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</si>
  <si>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</si>
  <si>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</si>
  <si>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</si>
  <si>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</si>
  <si>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</si>
  <si>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</si>
  <si>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</si>
  <si>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</si>
  <si>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</si>
  <si>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</si>
  <si>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</si>
  <si>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</si>
  <si>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</si>
  <si>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</si>
  <si>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</si>
  <si>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</si>
  <si>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</si>
  <si>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</si>
  <si>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</si>
  <si>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</si>
  <si>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</si>
  <si>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</si>
  <si>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</si>
  <si>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</si>
  <si>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</si>
  <si>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</si>
  <si>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</si>
  <si>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</si>
  <si>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</si>
  <si>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</si>
  <si>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</si>
  <si>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</si>
  <si>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</si>
  <si>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</si>
  <si>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</si>
  <si>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</si>
  <si>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</si>
  <si>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</si>
  <si>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</si>
  <si>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</si>
  <si>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</si>
  <si>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</si>
  <si>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</si>
  <si>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</si>
  <si>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</si>
  <si>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</si>
  <si>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</si>
  <si>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</si>
  <si>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</si>
  <si>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</si>
  <si>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</si>
  <si>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</si>
  <si>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</si>
  <si>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</si>
  <si>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</si>
  <si>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</si>
  <si>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</si>
  <si>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</si>
  <si>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</si>
  <si>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</si>
  <si>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</si>
  <si>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</si>
  <si>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</si>
  <si>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</si>
  <si>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</si>
  <si>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</si>
  <si>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</si>
  <si>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</si>
  <si>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</si>
  <si>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</si>
  <si>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</si>
  <si>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</si>
  <si>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</si>
  <si>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</si>
  <si>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</si>
  <si>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</si>
  <si>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</si>
  <si>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</si>
  <si>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</si>
  <si>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</si>
  <si>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</si>
  <si>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</si>
  <si>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</si>
  <si>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</si>
  <si>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</si>
  <si>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</si>
  <si>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</si>
  <si>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</si>
  <si>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</si>
  <si>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</si>
  <si>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</si>
  <si>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</si>
  <si>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</si>
  <si>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</si>
  <si>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</si>
  <si>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</si>
  <si>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</si>
  <si>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</si>
  <si>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</si>
  <si>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</si>
  <si>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</si>
  <si>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</si>
  <si>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</si>
  <si>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</si>
  <si>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</si>
  <si>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</si>
  <si>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</si>
  <si>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</si>
  <si>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</si>
  <si>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</si>
  <si>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</si>
  <si>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</si>
  <si>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</si>
  <si>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</si>
  <si>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</si>
  <si>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</si>
  <si>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</si>
  <si>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</si>
  <si>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</si>
  <si>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</si>
  <si>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</si>
  <si>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</si>
  <si>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</si>
  <si>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</si>
  <si>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</si>
  <si>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</si>
  <si>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</si>
  <si>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</si>
  <si>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</si>
  <si>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</si>
  <si>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</si>
  <si>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</si>
  <si>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</si>
  <si>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</si>
  <si>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</si>
  <si>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</si>
  <si>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</si>
  <si>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</si>
  <si>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</si>
  <si>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</si>
  <si>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</si>
  <si>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</si>
  <si>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</si>
  <si>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</si>
  <si>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</si>
  <si>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</si>
  <si>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</si>
  <si>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</si>
  <si>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</si>
  <si>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</si>
  <si>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</si>
  <si>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</si>
  <si>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</si>
  <si>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</si>
  <si>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</si>
  <si>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</si>
  <si>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</si>
  <si>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</si>
  <si>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</si>
  <si>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</si>
  <si>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</si>
  <si>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</si>
  <si>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</si>
  <si>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</si>
  <si>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</si>
  <si>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</si>
  <si>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</si>
  <si>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</si>
  <si>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</si>
  <si>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</si>
  <si>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</si>
  <si>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</si>
  <si>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</si>
  <si>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</si>
  <si>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</si>
  <si>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</si>
  <si>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</si>
  <si>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</si>
  <si>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</si>
  <si>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</si>
  <si>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</si>
  <si>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</si>
  <si>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</si>
  <si>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</si>
  <si>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</si>
  <si>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</si>
  <si>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</si>
  <si>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</si>
  <si>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</si>
  <si>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</si>
  <si>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</si>
  <si>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</si>
  <si>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</si>
  <si>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</si>
  <si>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</si>
  <si>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</si>
  <si>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</si>
  <si>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</si>
  <si>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</si>
  <si>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</si>
  <si>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</si>
  <si>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</si>
  <si>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</si>
  <si>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</si>
  <si>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</si>
  <si>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</si>
  <si>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</si>
  <si>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</si>
  <si>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</si>
  <si>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</si>
  <si>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</si>
  <si>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</si>
  <si>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</si>
  <si>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</si>
  <si>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</si>
  <si>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</si>
  <si>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</si>
  <si>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</si>
  <si>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</si>
  <si>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</si>
  <si>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</si>
  <si>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</si>
  <si>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</si>
  <si>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</si>
  <si>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</si>
  <si>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</si>
  <si>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</si>
  <si>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</si>
  <si>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</si>
  <si>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</si>
  <si>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</si>
  <si>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</si>
  <si>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</si>
  <si>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</si>
  <si>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</si>
  <si>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</si>
  <si>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</si>
  <si>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</si>
  <si>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</si>
  <si>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</si>
  <si>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</si>
  <si>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</si>
  <si>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</si>
  <si>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</si>
  <si>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</si>
  <si>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</si>
  <si>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</si>
  <si>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</si>
  <si>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</si>
  <si>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</si>
  <si>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</si>
  <si>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</si>
  <si>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</si>
  <si>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</si>
  <si>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</si>
  <si>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</si>
  <si>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</si>
  <si>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</si>
  <si>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</si>
  <si>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</si>
  <si>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</si>
  <si>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</si>
  <si>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</si>
  <si>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</si>
  <si>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</si>
  <si>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</si>
  <si>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</si>
  <si>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</si>
  <si>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</si>
  <si>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</si>
  <si>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</si>
  <si>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</si>
  <si>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</si>
  <si>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</si>
  <si>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</si>
  <si>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</si>
  <si>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</si>
  <si>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</si>
  <si>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</si>
  <si>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</si>
  <si>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</si>
  <si>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</si>
  <si>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</si>
  <si>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</si>
  <si>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</si>
  <si>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</si>
  <si>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</si>
  <si>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</si>
  <si>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</si>
  <si>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</si>
  <si>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</si>
  <si>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</si>
  <si>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</si>
  <si>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</si>
  <si>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</si>
  <si>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</si>
  <si>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</si>
  <si>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</si>
  <si>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</si>
  <si>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</si>
  <si>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</si>
  <si>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</si>
  <si>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</si>
  <si>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</si>
  <si>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</si>
  <si>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</si>
  <si>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</si>
  <si>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</si>
  <si>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</si>
  <si>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</si>
  <si>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</si>
  <si>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</si>
  <si>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</si>
  <si>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</si>
  <si>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</si>
  <si>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</si>
  <si>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</si>
  <si>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</si>
  <si>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</si>
  <si>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</si>
  <si>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</si>
  <si>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</si>
  <si>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</si>
  <si>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</si>
  <si>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</si>
  <si>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</si>
  <si>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</si>
  <si>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</si>
  <si>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</si>
  <si>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</si>
  <si>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</si>
  <si>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</si>
  <si>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</si>
  <si>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</si>
  <si>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</si>
  <si>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</si>
  <si>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</si>
  <si>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</si>
  <si>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</si>
  <si>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</si>
  <si>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</si>
  <si>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</si>
  <si>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</si>
  <si>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</si>
  <si>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</si>
  <si>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</si>
  <si>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</si>
  <si>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</si>
  <si>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</si>
  <si>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</si>
  <si>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</si>
  <si>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</si>
  <si>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</si>
  <si>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</si>
  <si>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</si>
  <si>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</si>
  <si>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</si>
  <si>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</si>
  <si>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</si>
  <si>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</si>
  <si>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</si>
  <si>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</si>
  <si>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</si>
  <si>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</si>
  <si>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</si>
  <si>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</si>
  <si>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</si>
  <si>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</si>
  <si>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</si>
  <si>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</si>
  <si>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</si>
  <si>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</si>
  <si>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</si>
  <si>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</si>
  <si>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</si>
  <si>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</si>
  <si>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</si>
  <si>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</si>
  <si>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</si>
  <si>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</si>
  <si>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</si>
  <si>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</si>
  <si>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</si>
  <si>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</si>
  <si>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</si>
  <si>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</si>
  <si>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</si>
  <si>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</si>
  <si>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</si>
  <si>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</si>
  <si>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</si>
  <si>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</si>
  <si>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</si>
  <si>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</si>
  <si>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</si>
  <si>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</si>
  <si>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</si>
  <si>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</si>
  <si>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</si>
  <si>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</si>
  <si>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</si>
  <si>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</si>
  <si>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</si>
  <si>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</si>
  <si>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</si>
  <si>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</si>
  <si>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</si>
  <si>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</si>
  <si>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</si>
  <si>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</si>
  <si>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</si>
  <si>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</si>
  <si>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</si>
  <si>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</si>
  <si>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</si>
  <si>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</si>
  <si>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</si>
  <si>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</si>
  <si>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</si>
  <si>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</si>
  <si>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</si>
  <si>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</si>
  <si>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</si>
  <si>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</si>
  <si>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</si>
  <si>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</si>
  <si>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</si>
  <si>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</si>
  <si>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</si>
  <si>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</si>
  <si>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</si>
  <si>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</si>
  <si>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</si>
  <si>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</si>
  <si>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</si>
  <si>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</si>
  <si>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</si>
  <si>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</si>
  <si>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</si>
  <si>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</si>
  <si>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</si>
  <si>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</si>
  <si>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</si>
  <si>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</si>
  <si>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</si>
  <si>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</si>
  <si>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</si>
  <si>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</si>
  <si>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</si>
  <si>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</si>
  <si>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</si>
  <si>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</si>
  <si>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</si>
  <si>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</si>
  <si>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</si>
  <si>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</si>
  <si>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</si>
  <si>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</si>
  <si>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</si>
  <si>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</si>
  <si>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</si>
  <si>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</si>
  <si>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</si>
  <si>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</si>
  <si>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</si>
  <si>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</si>
  <si>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</si>
  <si>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</si>
  <si>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</si>
  <si>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</si>
  <si>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</si>
  <si>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</si>
  <si>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</si>
  <si>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</si>
  <si>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</si>
  <si>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</si>
  <si>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</si>
  <si>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</si>
  <si>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</si>
  <si>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</si>
  <si>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</si>
  <si>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</si>
  <si>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</si>
  <si>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</si>
  <si>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</si>
  <si>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</si>
  <si>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</si>
  <si>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</si>
  <si>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</si>
  <si>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</si>
  <si>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</si>
  <si>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</si>
  <si>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</si>
  <si>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</si>
  <si>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</si>
  <si>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</si>
  <si>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</si>
  <si>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</si>
  <si>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</si>
  <si>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</si>
  <si>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</si>
  <si>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</si>
  <si>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</si>
  <si>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</si>
  <si>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</si>
  <si>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</si>
  <si>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</si>
  <si>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</si>
  <si>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</si>
  <si>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</si>
  <si>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</si>
  <si>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</si>
  <si>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</si>
  <si>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</si>
  <si>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</si>
  <si>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</si>
  <si>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</si>
  <si>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</si>
  <si>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</si>
  <si>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</si>
  <si>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</si>
  <si>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</si>
  <si>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</si>
  <si>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</si>
  <si>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</si>
  <si>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</si>
  <si>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</si>
  <si>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</si>
  <si>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</si>
  <si>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</si>
  <si>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</si>
  <si>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</si>
  <si>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</si>
  <si>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</si>
  <si>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</si>
  <si>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</si>
  <si>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</si>
  <si>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</si>
  <si>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</si>
  <si>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</si>
  <si>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</si>
  <si>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</si>
  <si>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</si>
  <si>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</si>
  <si>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</si>
  <si>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</si>
  <si>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</si>
  <si>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</si>
  <si>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</si>
  <si>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</si>
  <si>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</si>
  <si>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</si>
  <si>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</si>
  <si>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</si>
  <si>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</si>
  <si>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</si>
  <si>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</si>
  <si>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</si>
  <si>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</si>
  <si>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</si>
  <si>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</si>
  <si>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</si>
  <si>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</si>
  <si>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</si>
  <si>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</si>
  <si>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</si>
  <si>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</si>
  <si>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</si>
  <si>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</si>
  <si>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</si>
  <si>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</si>
  <si>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</si>
  <si>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</si>
  <si>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</si>
  <si>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</si>
  <si>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</si>
  <si>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</si>
  <si>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</si>
  <si>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</si>
  <si>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</si>
  <si>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</si>
  <si>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</si>
  <si>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</si>
  <si>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</si>
  <si>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</si>
  <si>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</si>
  <si>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</si>
  <si>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</si>
  <si>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</si>
  <si>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</si>
  <si>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</si>
  <si>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</si>
  <si>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</si>
  <si>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</si>
  <si>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</si>
  <si>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</si>
  <si>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</si>
  <si>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</si>
  <si>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</si>
  <si>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</si>
  <si>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</si>
  <si>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</si>
  <si>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</si>
  <si>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</si>
  <si>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</si>
  <si>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</si>
  <si>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</si>
  <si>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</si>
  <si>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</si>
  <si>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</si>
  <si>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</si>
  <si>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</si>
  <si>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</si>
  <si>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</si>
  <si>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</si>
  <si>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</si>
  <si>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</si>
  <si>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</si>
  <si>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</si>
  <si>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</si>
  <si>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</si>
  <si>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</si>
  <si>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</si>
  <si>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</si>
  <si>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</si>
  <si>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</si>
  <si>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</si>
  <si>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</si>
  <si>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</si>
  <si>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</si>
  <si>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</si>
  <si>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</si>
  <si>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</si>
  <si>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</si>
  <si>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</si>
  <si>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</si>
  <si>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</si>
  <si>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</si>
  <si>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</si>
  <si>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</si>
  <si>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</si>
  <si>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</si>
  <si>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</si>
  <si>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</si>
  <si>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</si>
  <si>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</si>
  <si>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</si>
  <si>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</si>
  <si>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</si>
  <si>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</si>
  <si>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</si>
  <si>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</si>
  <si>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</si>
  <si>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</si>
  <si>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</si>
  <si>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</si>
  <si>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</si>
  <si>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</si>
  <si>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</si>
  <si>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</si>
  <si>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</si>
  <si>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</si>
  <si>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</si>
  <si>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</si>
  <si>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</si>
  <si>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</si>
  <si>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</si>
  <si>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</si>
  <si>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</si>
  <si>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</si>
  <si>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</si>
  <si>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</si>
  <si>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</si>
  <si>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</si>
  <si>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</si>
  <si>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</si>
  <si>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</si>
  <si>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</si>
  <si>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</si>
  <si>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</si>
  <si>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</si>
  <si>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</si>
  <si>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</si>
  <si>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</si>
  <si>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</si>
  <si>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</si>
  <si>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</si>
  <si>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</si>
  <si>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</si>
  <si>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</si>
  <si>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</si>
  <si>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</si>
  <si>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</si>
  <si>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</si>
  <si>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</si>
  <si>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</si>
  <si>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</si>
  <si>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</si>
  <si>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</si>
  <si>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</si>
  <si>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</si>
  <si>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</si>
  <si>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</si>
  <si>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</si>
  <si>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</si>
  <si>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</si>
  <si>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</si>
  <si>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</si>
  <si>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</si>
  <si>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</si>
  <si>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</si>
  <si>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</si>
  <si>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</si>
  <si>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</si>
  <si>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</si>
  <si>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</si>
  <si>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</si>
  <si>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</si>
  <si>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</si>
  <si>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</si>
  <si>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</si>
  <si>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</si>
  <si>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</si>
  <si>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</si>
  <si>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</si>
  <si>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</si>
  <si>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</si>
  <si>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</si>
  <si>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</si>
  <si>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</si>
  <si>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</si>
  <si>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</si>
  <si>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</si>
  <si>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</si>
  <si>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</si>
  <si>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</si>
  <si>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</si>
  <si>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</si>
  <si>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</si>
  <si>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</si>
  <si>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</si>
  <si>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</si>
  <si>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</si>
  <si>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</si>
  <si>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</si>
  <si>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</si>
  <si>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</si>
  <si>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</si>
  <si>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</si>
  <si>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</si>
  <si>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</si>
  <si>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</si>
  <si>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</si>
  <si>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</si>
  <si>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</si>
  <si>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</si>
  <si>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</si>
  <si>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</si>
  <si>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</si>
  <si>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</si>
  <si>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</si>
  <si>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</si>
  <si>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</si>
  <si>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</si>
  <si>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</si>
  <si>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</si>
  <si>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</si>
  <si>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</si>
  <si>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</si>
  <si>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</si>
  <si>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</si>
  <si>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</si>
  <si>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</si>
  <si>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</si>
  <si>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</si>
  <si>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</si>
  <si>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</si>
  <si>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</si>
  <si>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</si>
  <si>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</si>
  <si>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</si>
  <si>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</si>
  <si>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</si>
  <si>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</si>
  <si>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</si>
  <si>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</si>
  <si>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</si>
  <si>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</si>
  <si>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</si>
  <si>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</si>
  <si>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</si>
  <si>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</si>
  <si>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</si>
  <si>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</si>
  <si>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</si>
  <si>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</si>
  <si>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</si>
  <si>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</si>
  <si>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</si>
  <si>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</si>
  <si>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</si>
  <si>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</si>
  <si>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</si>
  <si>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</si>
  <si>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</si>
  <si>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</si>
  <si>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</si>
  <si>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</si>
  <si>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</si>
  <si>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</si>
  <si>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</si>
  <si>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</si>
  <si>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</si>
  <si>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</si>
  <si>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</si>
  <si>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</si>
  <si>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</si>
  <si>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</si>
  <si>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</si>
  <si>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</si>
  <si>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</si>
  <si>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</si>
  <si>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</si>
  <si>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</si>
  <si>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</si>
  <si>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</si>
  <si>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</si>
  <si>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</si>
  <si>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</si>
  <si>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</si>
  <si>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</si>
  <si>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</si>
  <si>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</si>
  <si>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</si>
  <si>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</si>
  <si>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</si>
  <si>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</si>
  <si>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</si>
  <si>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</si>
  <si>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</si>
  <si>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</si>
  <si>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</si>
  <si>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</si>
  <si>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</si>
  <si>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</si>
  <si>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</si>
  <si>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</si>
  <si>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</si>
  <si>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</si>
  <si>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</si>
  <si>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</si>
  <si>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</si>
  <si>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</si>
  <si>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</si>
  <si>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</si>
  <si>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</si>
  <si>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</si>
  <si>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</si>
  <si>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</si>
  <si>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</si>
  <si>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</si>
  <si>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</si>
  <si>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</si>
  <si>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</si>
  <si>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</si>
  <si>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</si>
  <si>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</si>
  <si>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</si>
  <si>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</si>
  <si>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</si>
  <si>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</si>
  <si>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</si>
  <si>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</si>
  <si>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</si>
  <si>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</si>
  <si>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</si>
  <si>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</si>
  <si>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</si>
  <si>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</si>
  <si>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</si>
  <si>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</si>
  <si>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</si>
  <si>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</si>
  <si>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</si>
  <si>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</si>
  <si>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</si>
  <si>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</si>
  <si>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</si>
  <si>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</si>
  <si>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</si>
  <si>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</si>
  <si>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</si>
  <si>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</si>
  <si>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</si>
  <si>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</si>
  <si>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</si>
  <si>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</si>
  <si>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</si>
  <si>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</si>
  <si>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</si>
  <si>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</si>
  <si>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</si>
  <si>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</si>
  <si>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</si>
  <si>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</si>
  <si>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</si>
  <si>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</si>
  <si>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</si>
  <si>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</si>
  <si>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</si>
  <si>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</si>
  <si>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</si>
  <si>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</si>
  <si>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</si>
  <si>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</si>
  <si>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</si>
  <si>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</si>
  <si>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</si>
  <si>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</si>
  <si>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</si>
  <si>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</si>
  <si>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</si>
  <si>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</si>
  <si>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</si>
  <si>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</si>
  <si>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</si>
  <si>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</si>
  <si>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</si>
  <si>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</si>
  <si>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</si>
  <si>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</si>
  <si>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</si>
  <si>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</si>
  <si>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</si>
  <si>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</si>
  <si>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</si>
  <si>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</si>
  <si>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</si>
  <si>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</si>
  <si>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</si>
  <si>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</si>
  <si>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</si>
  <si>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</si>
  <si>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</si>
  <si>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</si>
  <si>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</si>
  <si>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</si>
  <si>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</si>
  <si>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</si>
  <si>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</si>
  <si>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</si>
  <si>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</si>
  <si>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</si>
  <si>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</si>
  <si>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</si>
  <si>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</si>
  <si>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</si>
  <si>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</si>
  <si>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</si>
  <si>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</si>
  <si>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</si>
  <si>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</si>
  <si>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</si>
  <si>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</si>
  <si>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</si>
  <si>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</si>
  <si>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</si>
  <si>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</si>
  <si>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</si>
  <si>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</si>
  <si>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</si>
  <si>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</si>
  <si>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</si>
  <si>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</si>
  <si>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</si>
  <si>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</si>
  <si>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</si>
  <si>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</si>
  <si>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</si>
  <si>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</si>
  <si>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</si>
  <si>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</si>
  <si>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</si>
  <si>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</si>
  <si>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</si>
  <si>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</si>
  <si>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</si>
  <si>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</si>
  <si>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</si>
  <si>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</si>
  <si>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</si>
  <si>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</si>
  <si>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</si>
  <si>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</si>
  <si>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</si>
  <si>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</si>
  <si>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</si>
  <si>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</si>
  <si>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</si>
  <si>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</si>
  <si>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</si>
  <si>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</si>
  <si>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</si>
  <si>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</si>
  <si>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</si>
  <si>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</si>
  <si>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</si>
  <si>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</si>
  <si>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</si>
  <si>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</si>
  <si>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</si>
  <si>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</si>
  <si>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</si>
  <si>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</si>
  <si>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</si>
  <si>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</si>
  <si>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</si>
  <si>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</si>
  <si>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</si>
  <si>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</si>
  <si>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</si>
  <si>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</si>
  <si>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</si>
  <si>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</si>
  <si>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</si>
  <si>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</si>
  <si>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</si>
  <si>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</si>
  <si>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</si>
  <si>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</si>
  <si>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</si>
  <si>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</si>
  <si>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</si>
  <si>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</si>
  <si>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</si>
  <si>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</si>
  <si>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</si>
  <si>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</si>
  <si>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</si>
  <si>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</si>
  <si>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</si>
  <si>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</si>
  <si>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</si>
  <si>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</si>
  <si>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</si>
  <si>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</si>
  <si>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</si>
  <si>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</si>
  <si>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</si>
  <si>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</si>
  <si>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</si>
  <si>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</si>
  <si>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</si>
  <si>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</si>
  <si>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</si>
  <si>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</si>
  <si>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</si>
  <si>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</si>
  <si>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</si>
  <si>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</si>
  <si>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</si>
  <si>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</si>
  <si>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</si>
  <si>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</si>
  <si>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</si>
  <si>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</si>
  <si>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</si>
  <si>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</si>
  <si>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</si>
  <si>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</si>
  <si>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</si>
  <si>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</si>
  <si>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</si>
  <si>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</si>
  <si>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</si>
  <si>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</si>
  <si>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</si>
  <si>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</si>
  <si>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</si>
  <si>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</si>
  <si>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</si>
  <si>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</si>
  <si>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</si>
  <si>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</si>
  <si>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</si>
  <si>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</si>
  <si>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</si>
  <si>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</si>
  <si>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</si>
  <si>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</si>
  <si>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</si>
  <si>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</si>
  <si>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</si>
  <si>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</si>
  <si>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</si>
  <si>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</si>
  <si>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</si>
  <si>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</si>
  <si>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</si>
  <si>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</si>
  <si>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</si>
  <si>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</si>
  <si>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</si>
  <si>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</si>
  <si>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</si>
  <si>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</si>
  <si>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</si>
  <si>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</si>
  <si>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</si>
  <si>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</si>
  <si>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</si>
  <si>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</si>
  <si>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</si>
  <si>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</si>
  <si>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</si>
  <si>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</si>
  <si>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</si>
  <si>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</si>
  <si>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</si>
  <si>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</si>
  <si>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</si>
  <si>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</si>
  <si>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</si>
  <si>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</si>
  <si>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</si>
  <si>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</si>
  <si>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</si>
  <si>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</si>
  <si>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</si>
  <si>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</si>
  <si>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</si>
  <si>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</si>
  <si>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</si>
  <si>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</si>
  <si>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</si>
  <si>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</si>
  <si>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</si>
  <si>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</si>
  <si>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</si>
  <si>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</si>
  <si>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</si>
  <si>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</si>
  <si>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</si>
  <si>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</si>
  <si>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</si>
  <si>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</si>
  <si>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</si>
  <si>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</si>
  <si>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</si>
  <si>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</si>
  <si>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</si>
  <si>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</si>
  <si>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</si>
  <si>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</si>
  <si>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</si>
  <si>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</si>
  <si>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</si>
  <si>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</si>
  <si>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</si>
  <si>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</si>
  <si>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</si>
  <si>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</si>
  <si>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</si>
  <si>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</si>
  <si>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</si>
  <si>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</si>
  <si>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</si>
  <si>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</si>
  <si>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</si>
  <si>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</si>
  <si>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</si>
  <si>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</si>
  <si>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</si>
  <si>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</si>
  <si>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</si>
  <si>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</si>
  <si>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</si>
  <si>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</si>
  <si>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</si>
  <si>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</si>
  <si>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</si>
  <si>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</si>
  <si>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</si>
  <si>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</si>
  <si>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</si>
  <si>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</si>
  <si>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</si>
  <si>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</si>
  <si>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</si>
  <si>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</si>
  <si>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</si>
  <si>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</si>
  <si>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</si>
  <si>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</si>
  <si>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</si>
  <si>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</si>
  <si>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</si>
  <si>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</si>
  <si>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</si>
  <si>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</si>
  <si>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</si>
  <si>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</si>
  <si>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</si>
  <si>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</si>
  <si>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</si>
  <si>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</si>
  <si>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</si>
  <si>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</si>
  <si>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</si>
  <si>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</si>
  <si>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</si>
  <si>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</si>
  <si>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</si>
  <si>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</si>
  <si>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</si>
  <si>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</si>
  <si>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</si>
  <si>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</si>
  <si>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</si>
  <si>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</si>
  <si>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</si>
  <si>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</si>
  <si>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</si>
  <si>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</si>
  <si>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</si>
  <si>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</si>
  <si>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</si>
  <si>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</si>
  <si>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</si>
  <si>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</si>
  <si>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</si>
  <si>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</si>
  <si>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</si>
  <si>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</si>
  <si>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</si>
  <si>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</si>
  <si>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</si>
  <si>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</si>
  <si>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</si>
  <si>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</si>
  <si>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</si>
  <si>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</si>
  <si>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</si>
  <si>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</si>
  <si>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</si>
  <si>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</si>
  <si>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</si>
  <si>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</si>
  <si>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</si>
  <si>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</si>
  <si>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</si>
  <si>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</si>
  <si>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</si>
  <si>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</si>
  <si>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</si>
  <si>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</si>
  <si>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</si>
  <si>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</si>
  <si>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</si>
  <si>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</si>
  <si>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</si>
  <si>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</si>
  <si>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</si>
  <si>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</si>
  <si>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</si>
  <si>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</si>
  <si>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</si>
  <si>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</si>
  <si>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</si>
  <si>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</si>
  <si>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</si>
  <si>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</si>
  <si>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</si>
  <si>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</si>
  <si>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</si>
  <si>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</si>
  <si>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</si>
  <si>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</si>
  <si>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</si>
  <si>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</si>
  <si>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</si>
  <si>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</si>
  <si>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</si>
  <si>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</si>
  <si>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</si>
  <si>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</si>
  <si>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</si>
  <si>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</si>
  <si>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</si>
  <si>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</si>
  <si>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</si>
  <si>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</si>
  <si>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</si>
  <si>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</si>
  <si>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</si>
  <si>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</si>
  <si>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</si>
  <si>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</si>
  <si>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</si>
  <si>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</si>
  <si>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</si>
  <si>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</si>
  <si>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</si>
  <si>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</si>
  <si>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</si>
  <si>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</si>
  <si>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</si>
  <si>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</si>
  <si>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</si>
  <si>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</si>
  <si>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</si>
  <si>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</si>
  <si>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</si>
  <si>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</si>
  <si>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</si>
  <si>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</si>
  <si>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</si>
  <si>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</si>
  <si>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</si>
  <si>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</si>
  <si>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</si>
  <si>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</si>
  <si>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</si>
  <si>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</si>
  <si>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</si>
  <si>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</si>
  <si>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</si>
  <si>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</si>
  <si>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</si>
  <si>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</si>
  <si>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</si>
  <si>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</si>
  <si>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</si>
  <si>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</si>
  <si>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</si>
  <si>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</si>
  <si>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</si>
  <si>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</si>
  <si>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</si>
  <si>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</si>
  <si>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</si>
  <si>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</si>
  <si>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</si>
  <si>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</si>
  <si>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</si>
  <si>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</si>
  <si>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</si>
  <si>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</si>
  <si>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</si>
  <si>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</si>
  <si>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</si>
  <si>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</si>
  <si>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</si>
  <si>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</si>
  <si>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</si>
  <si>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</si>
  <si>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</si>
  <si>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</si>
  <si>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</si>
  <si>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</si>
  <si>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</si>
  <si>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</si>
  <si>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</si>
  <si>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</si>
  <si>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</si>
  <si>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</si>
  <si>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</si>
  <si>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</si>
  <si>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</si>
  <si>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</si>
  <si>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</si>
  <si>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</si>
  <si>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</si>
  <si>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</si>
  <si>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</si>
  <si>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</si>
  <si>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</si>
  <si>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</si>
  <si>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</si>
  <si>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</si>
  <si>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</si>
  <si>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</si>
  <si>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</si>
  <si>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</si>
  <si>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</si>
  <si>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</si>
  <si>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</si>
  <si>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</si>
  <si>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</si>
  <si>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</si>
  <si>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</si>
  <si>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</si>
  <si>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</si>
  <si>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</si>
  <si>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</si>
  <si>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</si>
  <si>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</si>
  <si>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</si>
  <si>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</si>
  <si>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</si>
  <si>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</si>
  <si>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</si>
  <si>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</si>
  <si>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</si>
  <si>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</si>
  <si>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</si>
  <si>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</si>
  <si>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</si>
  <si>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</si>
  <si>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</si>
  <si>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</si>
  <si>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</si>
  <si>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</si>
  <si>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</si>
  <si>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</si>
  <si>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</si>
  <si>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</si>
  <si>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</si>
  <si>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</si>
  <si>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</si>
  <si>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</si>
  <si>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</si>
  <si>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</si>
  <si>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</si>
  <si>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</si>
  <si>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</si>
  <si>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</si>
  <si>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</si>
  <si>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</si>
  <si>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</si>
  <si>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</si>
  <si>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</si>
  <si>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</si>
  <si>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</si>
  <si>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</si>
  <si>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</si>
  <si>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</si>
  <si>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</si>
  <si>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</si>
  <si>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</si>
  <si>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</si>
  <si>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</si>
  <si>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</si>
  <si>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</si>
  <si>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</si>
  <si>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</si>
  <si>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</si>
  <si>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</si>
  <si>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</si>
  <si>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</si>
  <si>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</si>
  <si>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</si>
  <si>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</si>
  <si>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</si>
  <si>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</si>
  <si>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</si>
  <si>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</si>
  <si>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</si>
  <si>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</si>
  <si>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</si>
  <si>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</si>
  <si>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</si>
  <si>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</si>
  <si>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</si>
  <si>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</si>
  <si>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</si>
  <si>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</si>
  <si>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</si>
  <si>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</si>
  <si>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</si>
  <si>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</si>
  <si>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</si>
  <si>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</si>
  <si>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</si>
  <si>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</si>
  <si>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</si>
  <si>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</si>
  <si>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</si>
  <si>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</si>
  <si>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</si>
  <si>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</si>
  <si>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</si>
  <si>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</si>
  <si>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</si>
  <si>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</si>
  <si>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</si>
  <si>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</si>
  <si>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</si>
  <si>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</si>
  <si>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</si>
  <si>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</si>
  <si>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</si>
  <si>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</si>
  <si>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</si>
  <si>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</si>
  <si>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</si>
  <si>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</si>
  <si>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</si>
  <si>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</si>
  <si>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</si>
  <si>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</si>
  <si>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</si>
  <si>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</si>
  <si>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</si>
  <si>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</si>
  <si>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</si>
  <si>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</si>
  <si>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</si>
  <si>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</si>
  <si>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</si>
  <si>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</si>
  <si>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</si>
  <si>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</si>
  <si>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</si>
  <si>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</si>
  <si>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</si>
  <si>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</si>
  <si>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</si>
  <si>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</si>
  <si>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</si>
  <si>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</si>
  <si>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</si>
  <si>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</si>
  <si>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</si>
  <si>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</si>
  <si>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</si>
  <si>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</si>
  <si>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</si>
  <si>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</si>
  <si>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</si>
  <si>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</si>
  <si>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</si>
  <si>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</si>
  <si>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</si>
  <si>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</si>
  <si>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</si>
  <si>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</si>
  <si>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</si>
  <si>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</si>
  <si>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</si>
  <si>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</si>
  <si>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</si>
  <si>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</si>
  <si>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</si>
  <si>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</si>
  <si>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</si>
  <si>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</si>
  <si>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</si>
  <si>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</si>
  <si>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</si>
  <si>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</si>
  <si>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</si>
  <si>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</si>
  <si>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</si>
  <si>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</si>
  <si>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</si>
  <si>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</si>
  <si>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</si>
  <si>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</si>
  <si>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</si>
  <si>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</si>
  <si>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</si>
  <si>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</si>
  <si>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</si>
  <si>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</si>
  <si>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</si>
  <si>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</si>
  <si>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</si>
  <si>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</si>
  <si>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</si>
  <si>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</si>
  <si>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</si>
  <si>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</si>
  <si>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</si>
  <si>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</si>
  <si>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</si>
  <si>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</si>
  <si>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</si>
  <si>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</si>
  <si>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</si>
  <si>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</si>
  <si>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</si>
  <si>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</si>
  <si>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</si>
  <si>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</si>
  <si>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</si>
  <si>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</si>
  <si>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</si>
  <si>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</si>
  <si>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</si>
  <si>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</si>
  <si>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</si>
  <si>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</si>
  <si>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</si>
  <si>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</si>
  <si>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</si>
  <si>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</si>
  <si>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</si>
  <si>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</si>
  <si>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</si>
  <si>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</si>
  <si>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</si>
  <si>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</si>
  <si>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</si>
  <si>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</si>
  <si>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</si>
  <si>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</si>
  <si>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</si>
  <si>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</si>
  <si>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</si>
  <si>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</si>
  <si>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</si>
  <si>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</si>
  <si>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</si>
  <si>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</si>
  <si>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</si>
  <si>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</si>
  <si>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</si>
  <si>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</si>
  <si>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</si>
  <si>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</si>
  <si>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</si>
  <si>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</si>
  <si>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</si>
  <si>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</si>
  <si>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</si>
  <si>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</si>
  <si>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</si>
  <si>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</si>
  <si>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</si>
  <si>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</si>
  <si>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</si>
  <si>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</si>
  <si>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</si>
  <si>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</si>
  <si>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</si>
  <si>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</si>
  <si>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</si>
  <si>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</si>
  <si>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</si>
  <si>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</si>
  <si>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</si>
  <si>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</si>
  <si>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</si>
  <si>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</si>
  <si>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</si>
  <si>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</si>
  <si>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</si>
  <si>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</si>
  <si>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</si>
  <si>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</si>
  <si>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</si>
  <si>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</si>
  <si>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</si>
  <si>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</si>
  <si>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</si>
  <si>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</si>
  <si>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</si>
  <si>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</si>
  <si>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</si>
  <si>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</si>
  <si>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</si>
  <si>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</si>
  <si>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</si>
  <si>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</si>
  <si>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</si>
  <si>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</si>
  <si>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</si>
  <si>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</si>
  <si>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</si>
  <si>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</si>
  <si>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</si>
  <si>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</si>
  <si>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</si>
  <si>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</si>
  <si>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</si>
  <si>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</si>
  <si>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</si>
  <si>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</si>
  <si>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</si>
  <si>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</si>
  <si>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</si>
  <si>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</si>
  <si>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</si>
  <si>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</si>
  <si>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</si>
  <si>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</si>
  <si>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</si>
  <si>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</si>
  <si>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</si>
  <si>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</si>
  <si>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</si>
  <si>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</si>
  <si>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</si>
  <si>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</si>
  <si>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</si>
  <si>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</si>
  <si>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</si>
  <si>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</si>
  <si>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</si>
  <si>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</si>
  <si>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</si>
  <si>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</si>
  <si>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</si>
  <si>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</si>
  <si>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</si>
  <si>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</si>
  <si>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</si>
  <si>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</si>
  <si>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</si>
  <si>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</si>
  <si>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</si>
  <si>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</si>
  <si>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</si>
  <si>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</si>
  <si>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</si>
  <si>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</si>
  <si>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</si>
  <si>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</si>
  <si>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</si>
  <si>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</si>
  <si>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</si>
  <si>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</si>
  <si>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</si>
  <si>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</si>
  <si>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</si>
  <si>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</si>
  <si>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</si>
  <si>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</si>
  <si>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</si>
  <si>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</si>
  <si>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</si>
  <si>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</si>
  <si>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</si>
  <si>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</si>
  <si>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</si>
  <si>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</si>
  <si>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</si>
  <si>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</si>
  <si>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</si>
  <si>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</si>
  <si>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</si>
  <si>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</si>
  <si>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</si>
  <si>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</si>
  <si>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</si>
  <si>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</si>
  <si>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</si>
  <si>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</si>
  <si>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</si>
  <si>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</si>
  <si>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</si>
  <si>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</si>
  <si>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</si>
  <si>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</si>
  <si>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</si>
  <si>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</si>
  <si>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</si>
  <si>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</si>
  <si>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</si>
  <si>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</si>
  <si>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</si>
  <si>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</si>
  <si>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</si>
  <si>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</si>
  <si>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</si>
  <si>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</si>
  <si>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</si>
  <si>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</si>
  <si>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</si>
  <si>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</si>
  <si>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</si>
  <si>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</si>
  <si>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</si>
  <si>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</si>
  <si>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</si>
  <si>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</si>
  <si>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</si>
  <si>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</si>
  <si>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</si>
  <si>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</si>
  <si>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</si>
  <si>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</si>
  <si>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</si>
  <si>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</si>
  <si>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</si>
  <si>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</si>
  <si>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</si>
  <si>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</si>
  <si>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</si>
  <si>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</si>
  <si>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</si>
  <si>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</si>
  <si>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</si>
  <si>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</si>
  <si>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</si>
  <si>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</si>
  <si>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</si>
  <si>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</si>
  <si>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</si>
  <si>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</si>
  <si>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</si>
  <si>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</si>
  <si>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</si>
  <si>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</si>
  <si>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</si>
  <si>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</si>
  <si>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</si>
  <si>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</si>
  <si>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</si>
  <si>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</si>
  <si>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</si>
  <si>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</si>
  <si>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</si>
  <si>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</si>
  <si>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</si>
  <si>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</si>
  <si>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</si>
  <si>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</si>
  <si>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</si>
  <si>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</si>
  <si>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</si>
  <si>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</si>
  <si>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</si>
  <si>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</si>
  <si>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</si>
  <si>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</si>
  <si>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</si>
  <si>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</si>
  <si>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</si>
  <si>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</si>
  <si>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</si>
  <si>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</si>
  <si>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</si>
  <si>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</si>
  <si>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</si>
  <si>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</si>
  <si>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</si>
  <si>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</si>
  <si>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</si>
  <si>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</si>
  <si>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</si>
  <si>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</si>
  <si>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</si>
  <si>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</si>
  <si>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</si>
  <si>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</si>
  <si>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</si>
  <si>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</si>
  <si>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</si>
  <si>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</si>
  <si>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</si>
  <si>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</si>
  <si>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</si>
  <si>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</si>
  <si>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</si>
  <si>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</si>
  <si>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</si>
  <si>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</si>
  <si>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</si>
  <si>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</si>
  <si>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</si>
  <si>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</si>
  <si>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</si>
  <si>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</si>
  <si>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</si>
  <si>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</si>
  <si>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</si>
  <si>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</si>
  <si>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</si>
  <si>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</si>
  <si>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</si>
  <si>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</si>
  <si>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</si>
  <si>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</si>
  <si>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</si>
  <si>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</si>
  <si>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</si>
  <si>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</si>
  <si>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</si>
  <si>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</si>
  <si>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</si>
  <si>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</si>
  <si>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</si>
  <si>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</si>
  <si>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</si>
  <si>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</si>
  <si>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</si>
  <si>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</si>
  <si>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</si>
  <si>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</si>
  <si>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</si>
  <si>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</si>
  <si>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</si>
  <si>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</si>
  <si>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</si>
  <si>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</si>
  <si>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</si>
  <si>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</si>
  <si>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</si>
  <si>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</si>
  <si>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</si>
  <si>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</si>
  <si>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</si>
  <si>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</si>
  <si>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</si>
  <si>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</si>
  <si>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</si>
  <si>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</si>
  <si>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</si>
  <si>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</si>
  <si>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</si>
  <si>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</si>
  <si>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</si>
  <si>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</si>
  <si>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</si>
  <si>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</si>
  <si>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</si>
  <si>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</si>
  <si>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</si>
  <si>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</si>
  <si>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</si>
  <si>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</si>
  <si>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</si>
  <si>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</si>
  <si>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</si>
  <si>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</si>
  <si>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</si>
  <si>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</si>
  <si>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</si>
  <si>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</si>
  <si>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</si>
  <si>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</si>
  <si>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</si>
  <si>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</si>
  <si>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</si>
  <si>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</si>
  <si>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</si>
  <si>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</si>
  <si>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</si>
  <si>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</si>
  <si>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</si>
  <si>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</si>
  <si>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</si>
  <si>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</si>
  <si>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</si>
  <si>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</si>
  <si>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</si>
  <si>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</si>
  <si>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</si>
  <si>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</si>
  <si>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</si>
  <si>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</si>
  <si>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</si>
  <si>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</si>
  <si>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</si>
  <si>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</si>
  <si>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</si>
  <si>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</si>
  <si>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</si>
  <si>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</si>
  <si>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</si>
  <si>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</si>
  <si>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</si>
  <si>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</si>
  <si>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</si>
  <si>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</si>
  <si>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</si>
  <si>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</si>
  <si>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</si>
  <si>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</si>
  <si>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</si>
  <si>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</si>
  <si>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</si>
  <si>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</si>
  <si>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</si>
  <si>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</si>
  <si>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</si>
  <si>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</si>
  <si>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</si>
  <si>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</si>
  <si>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</si>
  <si>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</si>
  <si>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</si>
  <si>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</si>
  <si>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</si>
  <si>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</si>
  <si>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</si>
  <si>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</si>
  <si>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</si>
  <si>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</si>
  <si>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</si>
  <si>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</si>
  <si>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</si>
  <si>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</si>
  <si>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</si>
  <si>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</si>
  <si>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</si>
  <si>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</si>
  <si>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</si>
  <si>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</si>
  <si>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</si>
  <si>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</si>
  <si>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</si>
  <si>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</si>
  <si>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</si>
  <si>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</si>
  <si>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</si>
  <si>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</si>
  <si>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</si>
  <si>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</si>
  <si>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</si>
  <si>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</si>
  <si>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</si>
  <si>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</si>
  <si>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</si>
  <si>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</si>
  <si>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</si>
  <si>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</si>
  <si>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</si>
  <si>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</si>
  <si>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</si>
  <si>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</si>
  <si>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</si>
  <si>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</si>
  <si>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</si>
  <si>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</si>
  <si>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</si>
  <si>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</si>
  <si>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</si>
  <si>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</si>
  <si>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</si>
  <si>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</si>
  <si>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</si>
  <si>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</si>
  <si>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</si>
  <si>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</si>
  <si>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</si>
  <si>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</si>
  <si>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</si>
  <si>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</si>
  <si>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</si>
  <si>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</si>
  <si>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</si>
  <si>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</si>
  <si>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</si>
  <si>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</si>
  <si>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</si>
  <si>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</si>
  <si>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</si>
  <si>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</si>
  <si>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</si>
  <si>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</si>
  <si>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</si>
  <si>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</si>
  <si>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</si>
  <si>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</si>
  <si>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</si>
  <si>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</si>
  <si>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</si>
  <si>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</si>
  <si>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</si>
  <si>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</si>
  <si>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</si>
  <si>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</si>
  <si>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</si>
  <si>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</si>
  <si>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</si>
  <si>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</si>
  <si>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</si>
  <si>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</si>
  <si>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</si>
  <si>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</si>
  <si>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</si>
  <si>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</si>
  <si>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</si>
  <si>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</si>
  <si>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</si>
  <si>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</si>
  <si>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</si>
  <si>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</si>
  <si>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</si>
  <si>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</si>
  <si>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</si>
  <si>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</si>
  <si>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</si>
  <si>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</si>
  <si>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</si>
  <si>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</si>
  <si>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</si>
  <si>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</si>
  <si>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</si>
  <si>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</si>
  <si>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</si>
  <si>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</si>
  <si>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</si>
  <si>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</si>
  <si>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</si>
  <si>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</si>
  <si>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</si>
  <si>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</si>
  <si>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</si>
  <si>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</si>
  <si>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</si>
  <si>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</si>
  <si>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</si>
  <si>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</si>
  <si>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</si>
  <si>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</si>
  <si>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</si>
  <si>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</si>
  <si>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</si>
  <si>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</si>
  <si>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</si>
  <si>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</si>
  <si>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</si>
  <si>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</si>
  <si>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</si>
  <si>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</si>
  <si>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</si>
  <si>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</si>
  <si>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</si>
  <si>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</si>
  <si>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</si>
  <si>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</si>
  <si>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</si>
  <si>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</si>
  <si>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</si>
  <si>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</si>
  <si>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</si>
  <si>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</si>
  <si>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</si>
  <si>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</si>
  <si>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</si>
  <si>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</si>
  <si>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</si>
  <si>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</si>
  <si>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</si>
  <si>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</si>
  <si>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</si>
  <si>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</si>
  <si>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</si>
  <si>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</si>
  <si>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</si>
  <si>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</si>
  <si>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</si>
  <si>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</si>
  <si>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</si>
  <si>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</si>
  <si>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</si>
  <si>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</si>
  <si>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</si>
  <si>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</si>
  <si>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</si>
  <si>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</si>
  <si>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</si>
  <si>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</si>
  <si>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</si>
  <si>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</si>
  <si>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</si>
  <si>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</si>
  <si>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</si>
  <si>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</si>
  <si>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</si>
  <si>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</si>
  <si>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</si>
  <si>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</si>
  <si>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</si>
  <si>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</si>
  <si>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</si>
  <si>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</si>
  <si>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</si>
  <si>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</si>
  <si>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</si>
  <si>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</si>
  <si>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</si>
  <si>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</si>
  <si>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</si>
  <si>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</si>
  <si>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</si>
  <si>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</si>
  <si>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</si>
  <si>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</si>
  <si>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</si>
  <si>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</si>
  <si>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</si>
  <si>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</si>
  <si>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</si>
  <si>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</si>
  <si>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</si>
  <si>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</si>
  <si>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</si>
  <si>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</si>
  <si>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</si>
  <si>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</si>
  <si>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</si>
  <si>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</si>
  <si>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</si>
  <si>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</si>
  <si>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</si>
  <si>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</si>
  <si>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</si>
  <si>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</si>
  <si>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</si>
  <si>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</si>
  <si>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</si>
  <si>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</si>
  <si>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</si>
  <si>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</si>
  <si>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</si>
  <si>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</si>
  <si>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</si>
  <si>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</si>
  <si>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</si>
  <si>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</si>
  <si>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</si>
  <si>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</si>
  <si>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</si>
  <si>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</si>
  <si>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</si>
  <si>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</si>
  <si>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</si>
  <si>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</si>
  <si>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</si>
  <si>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</si>
  <si>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</si>
  <si>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</si>
  <si>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</si>
  <si>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</si>
  <si>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</si>
  <si>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</si>
  <si>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</si>
  <si>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</si>
  <si>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</si>
  <si>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</si>
  <si>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</si>
  <si>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</si>
  <si>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</si>
  <si>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</si>
  <si>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</si>
  <si>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</si>
  <si>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</si>
  <si>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</si>
  <si>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</si>
  <si>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</si>
  <si>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</si>
  <si>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</si>
  <si>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</si>
  <si>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</si>
  <si>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</si>
  <si>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</si>
  <si>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</si>
  <si>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</si>
  <si>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</si>
  <si>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</si>
  <si>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</si>
  <si>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</si>
  <si>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</si>
  <si>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</si>
  <si>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</si>
  <si>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</si>
  <si>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</si>
  <si>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</si>
  <si>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</si>
  <si>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</si>
  <si>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</si>
  <si>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</si>
  <si>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</si>
  <si>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</si>
  <si>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</si>
  <si>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</si>
  <si>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</si>
  <si>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</si>
  <si>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</si>
  <si>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</si>
  <si>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</si>
  <si>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</si>
  <si>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</si>
  <si>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</si>
  <si>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</si>
  <si>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</si>
  <si>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</si>
  <si>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</si>
  <si>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</si>
  <si>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</si>
  <si>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</si>
  <si>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</si>
  <si>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</si>
  <si>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</si>
  <si>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</si>
  <si>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</si>
  <si>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</si>
  <si>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</si>
  <si>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</si>
  <si>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</si>
  <si>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</si>
  <si>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</si>
  <si>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</si>
  <si>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</si>
  <si>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</si>
  <si>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</si>
  <si>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</si>
  <si>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</si>
  <si>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</si>
  <si>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</si>
  <si>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</si>
  <si>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</si>
  <si>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</si>
  <si>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</si>
  <si>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</si>
  <si>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</si>
  <si>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</si>
  <si>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</si>
  <si>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</si>
  <si>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</si>
  <si>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</si>
  <si>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</si>
  <si>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</si>
  <si>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</si>
  <si>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</si>
  <si>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</si>
  <si>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</si>
  <si>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</si>
  <si>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</si>
  <si>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</si>
  <si>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</si>
  <si>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</si>
  <si>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</si>
  <si>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</si>
  <si>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</si>
  <si>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</si>
  <si>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</si>
  <si>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</si>
  <si>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</si>
  <si>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</si>
  <si>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</si>
  <si>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</si>
  <si>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</si>
  <si>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</si>
  <si>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</si>
  <si>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</si>
  <si>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</si>
  <si>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</si>
  <si>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</si>
  <si>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</si>
  <si>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</si>
  <si>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</si>
  <si>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</si>
  <si>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</si>
  <si>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</si>
  <si>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</si>
  <si>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</si>
  <si>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</si>
  <si>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</si>
  <si>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</si>
  <si>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</si>
  <si>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</si>
  <si>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</si>
  <si>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</si>
  <si>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</si>
  <si>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</si>
  <si>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</si>
  <si>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</si>
  <si>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</si>
  <si>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</si>
  <si>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</si>
  <si>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</si>
  <si>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</si>
  <si>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</si>
  <si>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</si>
  <si>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</si>
  <si>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</si>
  <si>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</si>
  <si>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</si>
  <si>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</si>
  <si>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</si>
  <si>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</si>
  <si>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</si>
  <si>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</si>
  <si>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</si>
  <si>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</si>
  <si>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</si>
  <si>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</si>
  <si>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</si>
  <si>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</si>
  <si>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</si>
  <si>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</si>
  <si>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</si>
  <si>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</si>
  <si>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</si>
  <si>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</si>
  <si>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</si>
  <si>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</si>
  <si>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</si>
  <si>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</si>
  <si>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</si>
  <si>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</si>
  <si>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</si>
  <si>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</si>
  <si>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</si>
  <si>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</si>
  <si>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</si>
  <si>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</si>
  <si>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</si>
  <si>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</si>
  <si>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</si>
  <si>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</si>
  <si>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</si>
  <si>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</si>
  <si>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</si>
  <si>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</si>
  <si>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</si>
  <si>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</si>
  <si>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</si>
  <si>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</si>
  <si>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</si>
  <si>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</si>
  <si>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</si>
  <si>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</si>
  <si>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</si>
  <si>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</si>
  <si>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</si>
  <si>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</si>
  <si>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</si>
  <si>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</si>
  <si>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</si>
  <si>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</si>
  <si>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</si>
  <si>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</si>
  <si>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</si>
  <si>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</si>
  <si>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</si>
  <si>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</si>
  <si>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</si>
  <si>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</si>
  <si>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</si>
  <si>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</si>
  <si>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</si>
  <si>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</si>
  <si>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</si>
  <si>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</si>
  <si>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</si>
  <si>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</si>
  <si>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</si>
  <si>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</si>
  <si>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</si>
  <si>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</si>
  <si>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</si>
  <si>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</si>
  <si>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</si>
  <si>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</si>
  <si>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</si>
  <si>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</si>
  <si>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</si>
  <si>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</si>
  <si>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</si>
  <si>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</si>
  <si>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</si>
  <si>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</si>
  <si>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</si>
  <si>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</si>
  <si>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</si>
  <si>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</si>
  <si>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</si>
  <si>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</si>
  <si>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</si>
  <si>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</si>
  <si>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</si>
  <si>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</si>
  <si>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</si>
  <si>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</si>
  <si>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</si>
  <si>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</si>
  <si>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</si>
  <si>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</si>
  <si>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</si>
  <si>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</si>
  <si>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</si>
  <si>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</si>
  <si>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</si>
  <si>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</si>
  <si>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</si>
  <si>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</si>
  <si>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</si>
  <si>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</si>
  <si>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</si>
  <si>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</si>
  <si>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</si>
  <si>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</si>
  <si>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</si>
  <si>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</si>
  <si>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</si>
  <si>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</si>
  <si>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</si>
  <si>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</si>
  <si>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</si>
  <si>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</si>
  <si>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</si>
  <si>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</si>
  <si>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</si>
  <si>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</si>
  <si>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</si>
  <si>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</si>
  <si>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</si>
  <si>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</si>
  <si>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</si>
  <si>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</si>
  <si>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</si>
  <si>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</si>
  <si>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</si>
  <si>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</si>
  <si>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</si>
  <si>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</si>
  <si>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</si>
  <si>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</si>
  <si>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</si>
  <si>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</si>
  <si>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</si>
  <si>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</si>
  <si>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</si>
  <si>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</si>
  <si>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</si>
  <si>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</si>
  <si>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</si>
  <si>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</si>
  <si>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</si>
  <si>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</si>
  <si>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</si>
  <si>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</si>
  <si>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</si>
  <si>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</si>
  <si>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</si>
  <si>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</si>
  <si>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</si>
  <si>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</si>
  <si>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</si>
  <si>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</si>
  <si>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</si>
  <si>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</si>
  <si>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</si>
  <si>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</si>
  <si>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</si>
  <si>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</si>
  <si>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</si>
  <si>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</si>
  <si>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</si>
  <si>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</si>
  <si>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</si>
  <si>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</si>
  <si>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</si>
  <si>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</si>
  <si>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</si>
  <si>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</si>
  <si>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</si>
  <si>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</si>
  <si>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</si>
  <si>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</si>
  <si>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</si>
  <si>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</si>
  <si>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</si>
  <si>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</si>
  <si>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</si>
  <si>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</si>
  <si>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</si>
  <si>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</si>
  <si>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</si>
  <si>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</si>
  <si>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</si>
  <si>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</si>
  <si>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</si>
  <si>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</si>
  <si>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</si>
  <si>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</si>
  <si>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</si>
  <si>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</si>
  <si>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</si>
  <si>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</si>
  <si>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</si>
  <si>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</si>
  <si>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</si>
  <si>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</si>
  <si>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</si>
  <si>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</si>
  <si>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</si>
  <si>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</si>
  <si>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</si>
  <si>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</si>
  <si>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</si>
  <si>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</si>
  <si>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</si>
  <si>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</si>
  <si>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</si>
  <si>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</si>
  <si>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</si>
  <si>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</si>
  <si>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</si>
  <si>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</si>
  <si>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</si>
  <si>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</si>
  <si>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</si>
  <si>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</si>
  <si>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</si>
  <si>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</si>
  <si>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</si>
  <si>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</si>
  <si>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</si>
  <si>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</si>
  <si>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</si>
  <si>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</si>
  <si>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</si>
  <si>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</si>
  <si>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</si>
  <si>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</si>
  <si>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</si>
  <si>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</si>
  <si>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</si>
  <si>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</si>
  <si>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</si>
  <si>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</si>
  <si>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</si>
  <si>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</si>
  <si>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</si>
  <si>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</si>
  <si>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</si>
  <si>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</si>
  <si>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</si>
  <si>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</si>
  <si>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</si>
  <si>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</si>
  <si>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</si>
  <si>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</si>
  <si>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</si>
  <si>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</si>
  <si>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</si>
  <si>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</si>
  <si>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</si>
  <si>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</si>
  <si>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</si>
  <si>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</si>
  <si>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</si>
  <si>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</si>
  <si>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</si>
  <si>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</si>
  <si>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</si>
  <si>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</si>
  <si>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</si>
  <si>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</si>
  <si>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</si>
  <si>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</si>
  <si>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</si>
  <si>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</si>
  <si>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</si>
  <si>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</si>
  <si>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</si>
  <si>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</si>
  <si>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</si>
  <si>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</si>
  <si>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</si>
  <si>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</si>
  <si>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</si>
  <si>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</si>
  <si>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</si>
  <si>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</si>
  <si>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</si>
  <si>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</si>
  <si>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</si>
  <si>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</si>
  <si>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</si>
  <si>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</si>
  <si>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</si>
  <si>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</si>
  <si>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</si>
  <si>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</si>
  <si>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</si>
  <si>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</si>
  <si>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</si>
  <si>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</si>
  <si>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</si>
  <si>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</si>
  <si>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</si>
  <si>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</si>
  <si>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</si>
  <si>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</si>
  <si>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</si>
  <si>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</si>
  <si>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</si>
  <si>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</si>
  <si>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</si>
  <si>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</si>
  <si>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</si>
  <si>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</si>
  <si>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</si>
  <si>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</si>
  <si>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</si>
  <si>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</si>
  <si>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</si>
  <si>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</si>
  <si>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</si>
  <si>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</si>
  <si>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</si>
  <si>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</si>
  <si>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</si>
  <si>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</si>
  <si>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</si>
  <si>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</si>
  <si>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</si>
  <si>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</si>
  <si>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</si>
  <si>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</si>
  <si>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</si>
  <si>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</si>
  <si>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</si>
  <si>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</si>
  <si>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</si>
  <si>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</si>
  <si>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</si>
  <si>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</si>
  <si>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</si>
  <si>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</si>
  <si>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</si>
  <si>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</si>
  <si>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</si>
  <si>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</si>
  <si>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</si>
  <si>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</si>
  <si>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</si>
  <si>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</si>
  <si>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</si>
  <si>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</si>
  <si>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</si>
  <si>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</si>
  <si>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</si>
  <si>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</si>
  <si>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</si>
  <si>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</si>
  <si>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</si>
  <si>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</si>
  <si>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</si>
  <si>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</si>
  <si>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</si>
  <si>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</si>
  <si>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</si>
  <si>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</si>
  <si>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</si>
  <si>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</si>
  <si>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</si>
  <si>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</si>
  <si>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</si>
  <si>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</si>
  <si>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</si>
  <si>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</si>
  <si>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</si>
  <si>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</si>
  <si>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</si>
  <si>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</si>
  <si>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</si>
  <si>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</si>
  <si>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</si>
  <si>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</si>
  <si>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</si>
  <si>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</si>
  <si>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</si>
  <si>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</si>
  <si>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</si>
  <si>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</si>
  <si>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</si>
  <si>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</si>
  <si>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</si>
  <si>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</si>
  <si>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</si>
  <si>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</si>
  <si>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</si>
  <si>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</si>
  <si>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</si>
  <si>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</si>
  <si>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</si>
  <si>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</si>
  <si>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</si>
  <si>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</si>
  <si>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</si>
  <si>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</si>
  <si>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</si>
  <si>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</si>
  <si>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</si>
  <si>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</si>
  <si>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</si>
  <si>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</si>
  <si>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</si>
  <si>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</si>
  <si>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</si>
  <si>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</si>
  <si>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</si>
  <si>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</si>
  <si>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</si>
  <si>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</si>
  <si>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</si>
  <si>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</si>
  <si>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</si>
  <si>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</si>
  <si>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</si>
  <si>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</si>
  <si>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</si>
  <si>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</si>
  <si>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</si>
  <si>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</si>
  <si>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</si>
  <si>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</si>
  <si>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</si>
  <si>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</si>
  <si>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</si>
  <si>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</si>
  <si>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</si>
  <si>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</si>
  <si>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</si>
  <si>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</si>
  <si>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</si>
  <si>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</si>
  <si>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</si>
  <si>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</si>
  <si>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</si>
  <si>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</si>
  <si>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</si>
  <si>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</si>
  <si>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</si>
  <si>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</si>
  <si>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</si>
  <si>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</si>
  <si>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</si>
  <si>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</si>
  <si>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</si>
  <si>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</si>
  <si>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</si>
  <si>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</si>
  <si>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</si>
  <si>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</si>
  <si>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</si>
  <si>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</si>
  <si>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</si>
  <si>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</si>
  <si>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</si>
  <si>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</si>
  <si>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</si>
  <si>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</si>
  <si>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</si>
  <si>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</si>
  <si>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</si>
  <si>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</si>
  <si>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</si>
  <si>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</si>
  <si>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</si>
  <si>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</si>
  <si>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</si>
  <si>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</si>
  <si>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</si>
  <si>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</si>
  <si>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</si>
  <si>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</si>
  <si>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</si>
  <si>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</si>
  <si>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</si>
  <si>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</si>
  <si>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</si>
  <si>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</si>
  <si>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</si>
  <si>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</si>
  <si>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</si>
  <si>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</si>
  <si>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</si>
  <si>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</si>
  <si>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</si>
  <si>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</si>
  <si>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</si>
  <si>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</si>
  <si>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</si>
  <si>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</si>
  <si>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</si>
  <si>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</si>
  <si>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</si>
  <si>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</si>
  <si>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</si>
  <si>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</si>
  <si>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</si>
  <si>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</si>
  <si>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</si>
  <si>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</si>
  <si>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</si>
  <si>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</si>
  <si>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</si>
  <si>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</si>
  <si>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</si>
  <si>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</si>
  <si>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</si>
  <si>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</si>
  <si>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</si>
  <si>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</si>
  <si>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</si>
  <si>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</si>
  <si>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</si>
  <si>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</si>
  <si>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</si>
  <si>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</si>
  <si>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</si>
  <si>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</si>
  <si>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</si>
  <si>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</si>
  <si>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</si>
  <si>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</si>
  <si>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</si>
  <si>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</si>
  <si>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</si>
  <si>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</si>
  <si>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</si>
  <si>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</si>
  <si>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</si>
  <si>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</si>
  <si>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</si>
  <si>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</si>
  <si>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</si>
  <si>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</si>
  <si>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</si>
  <si>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</si>
  <si>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</si>
  <si>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</si>
  <si>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</si>
  <si>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</si>
  <si>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</si>
  <si>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</si>
  <si>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</si>
  <si>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</si>
  <si>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</si>
  <si>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</si>
  <si>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</si>
  <si>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</si>
  <si>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</si>
  <si>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</si>
  <si>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</si>
  <si>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</si>
  <si>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</si>
  <si>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</si>
  <si>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</si>
  <si>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</si>
  <si>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</si>
  <si>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</si>
  <si>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</si>
  <si>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</si>
  <si>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</si>
  <si>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</si>
  <si>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</si>
  <si>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</si>
  <si>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</si>
  <si>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</si>
  <si>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</si>
  <si>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</si>
  <si>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</si>
  <si>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</si>
  <si>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</si>
  <si>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</si>
  <si>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</si>
  <si>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</si>
  <si>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</si>
  <si>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</si>
  <si>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</si>
  <si>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</si>
  <si>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</si>
  <si>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</si>
  <si>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</si>
  <si>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</si>
  <si>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</si>
  <si>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</si>
  <si>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</si>
  <si>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</si>
  <si>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</si>
  <si>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</si>
  <si>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</si>
  <si>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</si>
  <si>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</si>
  <si>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</si>
  <si>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</si>
  <si>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</si>
  <si>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</si>
  <si>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</si>
  <si>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</si>
  <si>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</si>
  <si>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</si>
  <si>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</si>
  <si>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</si>
  <si>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</si>
  <si>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</si>
  <si>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</si>
  <si>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</si>
  <si>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</si>
  <si>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</si>
  <si>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</si>
  <si>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</si>
  <si>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</si>
  <si>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</si>
  <si>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</si>
  <si>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</si>
  <si>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</si>
  <si>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</si>
  <si>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</si>
  <si>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</si>
  <si>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</si>
  <si>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</si>
  <si>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</si>
  <si>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</si>
  <si>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</si>
  <si>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</si>
  <si>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</si>
  <si>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</si>
  <si>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</si>
  <si>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</si>
  <si>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</si>
  <si>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</si>
  <si>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</si>
  <si>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</si>
  <si>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</si>
  <si>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</si>
  <si>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</si>
  <si>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</si>
  <si>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</si>
  <si>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</si>
  <si>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</si>
  <si>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</si>
  <si>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</si>
  <si>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</si>
  <si>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</si>
  <si>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</si>
  <si>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</si>
  <si>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</si>
  <si>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</si>
  <si>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</si>
  <si>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</si>
  <si>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</si>
  <si>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</si>
  <si>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</si>
  <si>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</si>
  <si>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</si>
  <si>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</si>
  <si>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</si>
  <si>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</si>
  <si>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</si>
  <si>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</si>
  <si>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</si>
  <si>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</si>
  <si>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</si>
  <si>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</si>
  <si>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</si>
  <si>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</si>
  <si>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</si>
  <si>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</si>
  <si>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</si>
  <si>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</si>
  <si>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</si>
  <si>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</si>
  <si>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</si>
  <si>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</si>
  <si>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</si>
  <si>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</si>
  <si>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</si>
  <si>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</si>
  <si>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</si>
  <si>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</si>
  <si>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</si>
  <si>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</si>
  <si>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</si>
  <si>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</si>
  <si>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</si>
  <si>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</si>
  <si>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</si>
  <si>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</si>
  <si>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</si>
  <si>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</si>
  <si>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</si>
  <si>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</si>
  <si>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</si>
  <si>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</si>
  <si>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</si>
  <si>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</si>
  <si>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</si>
  <si>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</si>
  <si>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</si>
  <si>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</si>
  <si>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</si>
  <si>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</si>
  <si>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</si>
  <si>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</si>
  <si>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</si>
  <si>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</si>
  <si>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</si>
  <si>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</si>
  <si>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</si>
  <si>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</si>
  <si>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</si>
  <si>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</si>
  <si>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</si>
  <si>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</si>
  <si>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</si>
  <si>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</si>
  <si>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</si>
  <si>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</si>
  <si>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</si>
  <si>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</si>
  <si>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</si>
  <si>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</si>
  <si>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</si>
  <si>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</si>
  <si>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</si>
  <si>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</si>
  <si>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</si>
  <si>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</si>
  <si>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</si>
  <si>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</si>
  <si>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</si>
  <si>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</si>
  <si>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</si>
  <si>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</si>
  <si>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</si>
  <si>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</si>
  <si>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</si>
  <si>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</si>
  <si>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</si>
  <si>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</si>
  <si>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</si>
  <si>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</si>
  <si>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</si>
  <si>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</si>
  <si>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</si>
  <si>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</si>
  <si>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</si>
  <si>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</si>
  <si>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</si>
  <si>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</si>
  <si>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</si>
  <si>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</si>
  <si>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</si>
  <si>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</si>
  <si>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</si>
  <si>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</si>
  <si>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</si>
  <si>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</si>
  <si>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</si>
  <si>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</si>
  <si>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</si>
  <si>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</si>
  <si>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</si>
  <si>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</si>
  <si>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</si>
  <si>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</si>
  <si>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</si>
  <si>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</si>
  <si>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</si>
  <si>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</si>
  <si>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</si>
  <si>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</si>
  <si>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</si>
  <si>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</si>
  <si>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</si>
  <si>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</si>
  <si>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</si>
  <si>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</si>
  <si>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</si>
  <si>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</si>
  <si>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</si>
  <si>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</si>
  <si>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</si>
  <si>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</si>
  <si>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</si>
  <si>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</si>
  <si>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</si>
  <si>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</si>
  <si>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</si>
  <si>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</si>
  <si>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</si>
  <si>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</si>
  <si>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</si>
  <si>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</si>
  <si>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</si>
  <si>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</si>
  <si>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</si>
  <si>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</si>
  <si>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</si>
  <si>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</si>
  <si>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</si>
  <si>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</si>
  <si>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</si>
  <si>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</si>
  <si>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</si>
  <si>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</si>
  <si>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</si>
  <si>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</si>
  <si>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</si>
  <si>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</si>
  <si>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</si>
  <si>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</si>
  <si>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</si>
  <si>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</si>
  <si>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</si>
  <si>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</si>
  <si>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</si>
  <si>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</si>
  <si>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</si>
  <si>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</si>
  <si>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</si>
  <si>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</si>
  <si>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</si>
  <si>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</si>
  <si>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</si>
  <si>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</si>
  <si>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</si>
  <si>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</si>
  <si>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</si>
  <si>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</si>
  <si>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</si>
  <si>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</si>
  <si>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</si>
  <si>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</si>
  <si>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</si>
  <si>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</si>
  <si>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</si>
  <si>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</si>
  <si>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</si>
  <si>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</si>
  <si>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</si>
  <si>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</si>
  <si>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</si>
  <si>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</si>
  <si>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</si>
  <si>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</si>
  <si>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</si>
  <si>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</si>
  <si>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</si>
  <si>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</si>
  <si>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</si>
  <si>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</si>
  <si>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</si>
  <si>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</si>
  <si>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</si>
  <si>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</si>
  <si>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</si>
  <si>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</si>
  <si>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</si>
  <si>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</si>
  <si>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</si>
  <si>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</si>
  <si>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</si>
  <si>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</si>
  <si>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</si>
  <si>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</si>
  <si>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</si>
  <si>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</si>
  <si>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</si>
  <si>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</si>
  <si>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</si>
  <si>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</si>
  <si>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</si>
  <si>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</si>
  <si>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</si>
  <si>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</si>
  <si>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</si>
  <si>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</si>
  <si>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</si>
  <si>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</si>
  <si>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</si>
  <si>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</si>
  <si>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</si>
  <si>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</si>
  <si>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</si>
  <si>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</si>
  <si>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</si>
  <si>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</si>
  <si>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</si>
  <si>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</si>
  <si>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</si>
  <si>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</si>
  <si>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</si>
  <si>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</si>
  <si>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</si>
  <si>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</si>
  <si>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</si>
  <si>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</si>
  <si>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</si>
  <si>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</si>
  <si>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</si>
  <si>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</si>
  <si>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</si>
  <si>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</si>
  <si>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</si>
  <si>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</si>
  <si>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</si>
  <si>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</si>
  <si>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</si>
  <si>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</si>
  <si>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</si>
  <si>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</si>
  <si>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</si>
  <si>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</si>
  <si>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</si>
  <si>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</si>
  <si>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</si>
  <si>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</si>
  <si>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</si>
  <si>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</si>
  <si>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</si>
  <si>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</si>
  <si>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</si>
  <si>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</si>
  <si>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</si>
  <si>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</si>
  <si>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</si>
  <si>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</si>
  <si>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</si>
  <si>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</si>
  <si>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</si>
  <si>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</si>
  <si>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</si>
  <si>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</si>
  <si>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</si>
  <si>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</si>
  <si>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</si>
  <si>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</si>
  <si>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</si>
  <si>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</si>
  <si>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</si>
  <si>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</si>
  <si>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</si>
  <si>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</si>
  <si>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</si>
  <si>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</si>
  <si>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</si>
  <si>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</si>
  <si>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</si>
  <si>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</si>
  <si>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</si>
  <si>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</si>
  <si>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</si>
  <si>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</si>
  <si>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</si>
  <si>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</si>
  <si>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</si>
  <si>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</si>
  <si>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</si>
  <si>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</si>
  <si>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</si>
  <si>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</si>
  <si>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</si>
  <si>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</si>
  <si>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</si>
  <si>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</si>
  <si>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</si>
  <si>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</si>
  <si>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</si>
  <si>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</si>
  <si>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</si>
  <si>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</si>
  <si>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</si>
  <si>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</si>
  <si>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</si>
  <si>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</si>
  <si>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</si>
  <si>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</si>
  <si>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</si>
  <si>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</si>
  <si>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</si>
  <si>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</si>
  <si>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</si>
  <si>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</si>
  <si>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</si>
  <si>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</si>
  <si>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</si>
  <si>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</si>
  <si>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</si>
  <si>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</si>
  <si>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</si>
  <si>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</si>
  <si>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</si>
  <si>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</si>
  <si>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</si>
  <si>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</si>
  <si>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</si>
  <si>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</si>
  <si>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</si>
  <si>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</si>
  <si>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</si>
  <si>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</si>
  <si>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</si>
  <si>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</si>
  <si>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</si>
  <si>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</si>
  <si>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</si>
  <si>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</si>
  <si>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</si>
  <si>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</si>
  <si>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</si>
  <si>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</si>
  <si>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</si>
  <si>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</si>
  <si>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</si>
  <si>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</si>
  <si>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</si>
  <si>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</si>
  <si>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</si>
  <si>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</si>
  <si>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</si>
  <si>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</si>
  <si>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</si>
  <si>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</si>
  <si>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</si>
  <si>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</si>
  <si>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</si>
  <si>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</si>
  <si>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</si>
  <si>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</si>
  <si>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</si>
  <si>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</si>
  <si>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</si>
  <si>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</si>
  <si>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</si>
  <si>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</si>
  <si>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</si>
  <si>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</si>
  <si>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</si>
  <si>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</si>
  <si>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</si>
  <si>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</si>
  <si>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</si>
  <si>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</si>
  <si>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</si>
  <si>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</si>
  <si>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</si>
  <si>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</si>
  <si>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</si>
  <si>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</si>
  <si>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</si>
  <si>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</si>
  <si>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</si>
  <si>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</si>
  <si>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</si>
  <si>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</si>
  <si>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</si>
  <si>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</si>
  <si>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</si>
  <si>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</si>
  <si>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</si>
  <si>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</si>
  <si>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</si>
  <si>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</si>
  <si>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</si>
  <si>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</si>
  <si>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</si>
  <si>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</si>
  <si>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</si>
  <si>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</si>
  <si>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</si>
  <si>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</si>
  <si>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</si>
  <si>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</si>
  <si>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</si>
  <si>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</si>
  <si>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</si>
  <si>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</si>
  <si>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</si>
  <si>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</si>
  <si>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</si>
  <si>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</si>
  <si>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</si>
  <si>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</si>
  <si>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</si>
  <si>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</si>
  <si>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</si>
  <si>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</si>
  <si>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</si>
  <si>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</si>
  <si>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</si>
  <si>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</si>
  <si>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</si>
  <si>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</si>
  <si>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</si>
  <si>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</si>
  <si>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</si>
  <si>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</si>
  <si>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</si>
  <si>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</si>
  <si>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</si>
  <si>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</si>
  <si>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</si>
  <si>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</si>
  <si>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</si>
  <si>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</si>
  <si>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</si>
  <si>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</si>
  <si>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</si>
  <si>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</si>
  <si>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</si>
  <si>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</si>
  <si>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</si>
  <si>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</si>
  <si>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</si>
  <si>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</si>
  <si>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</si>
  <si>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</si>
  <si>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</si>
  <si>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</si>
  <si>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</si>
  <si>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</si>
  <si>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</si>
  <si>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</si>
  <si>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</si>
  <si>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</si>
  <si>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</si>
  <si>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</si>
  <si>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</si>
  <si>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</si>
  <si>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</si>
  <si>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</si>
  <si>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</si>
  <si>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</si>
  <si>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</si>
  <si>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</si>
  <si>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</si>
  <si>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</si>
  <si>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</si>
  <si>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</si>
  <si>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</si>
  <si>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</si>
  <si>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</si>
  <si>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</si>
  <si>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</si>
  <si>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</si>
  <si>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</si>
  <si>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</si>
  <si>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</si>
  <si>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</si>
  <si>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</si>
  <si>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</si>
  <si>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</si>
  <si>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</si>
  <si>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</si>
  <si>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</si>
  <si>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</si>
  <si>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</si>
  <si>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</si>
  <si>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</si>
  <si>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</si>
  <si>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</si>
  <si>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</si>
  <si>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</si>
  <si>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</si>
  <si>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</si>
  <si>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</si>
  <si>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</si>
  <si>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</si>
  <si>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</si>
  <si>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</si>
  <si>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</si>
  <si>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</si>
  <si>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</si>
  <si>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</si>
  <si>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</si>
  <si>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</si>
  <si>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</si>
  <si>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</si>
  <si>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</si>
  <si>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</si>
  <si>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</si>
  <si>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</si>
  <si>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</si>
  <si>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</si>
  <si>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</si>
  <si>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</si>
  <si>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</si>
  <si>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</si>
  <si>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</si>
  <si>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</si>
  <si>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</si>
  <si>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</si>
  <si>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</si>
  <si>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</si>
  <si>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</si>
  <si>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</si>
  <si>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</si>
  <si>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</si>
  <si>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</si>
  <si>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</si>
  <si>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</si>
  <si>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</si>
  <si>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</si>
  <si>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</si>
  <si>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</si>
  <si>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</si>
  <si>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</si>
  <si>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</si>
  <si>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</si>
  <si>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</si>
  <si>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</si>
  <si>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</si>
  <si>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</si>
  <si>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</si>
  <si>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</si>
  <si>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</si>
  <si>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</si>
  <si>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</si>
  <si>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</si>
  <si>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</si>
  <si>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</si>
  <si>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</si>
  <si>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</si>
  <si>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</si>
  <si>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</si>
  <si>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</si>
  <si>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</si>
  <si>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</si>
  <si>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</si>
  <si>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</si>
  <si>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</si>
  <si>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</si>
  <si>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</si>
  <si>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</si>
  <si>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</si>
  <si>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</si>
  <si>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</si>
  <si>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</si>
  <si>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</si>
  <si>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</si>
  <si>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</si>
  <si>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</si>
  <si>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</si>
  <si>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</si>
  <si>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</si>
  <si>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</si>
  <si>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</si>
  <si>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</si>
  <si>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</si>
  <si>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</si>
  <si>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</si>
  <si>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</si>
  <si>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</si>
  <si>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</si>
  <si>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</si>
  <si>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</si>
  <si>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</si>
  <si>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</si>
  <si>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</si>
  <si>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</si>
  <si>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</si>
  <si>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</si>
  <si>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</si>
  <si>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</si>
  <si>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</si>
  <si>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</si>
  <si>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</si>
  <si>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</si>
  <si>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</si>
  <si>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</si>
  <si>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</si>
  <si>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</si>
  <si>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</si>
  <si>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</si>
  <si>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</si>
  <si>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</si>
  <si>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</si>
  <si>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</si>
  <si>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</si>
  <si>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</si>
  <si>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</si>
  <si>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</si>
  <si>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</si>
  <si>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</si>
  <si>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</si>
  <si>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</si>
  <si>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</si>
  <si>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</si>
  <si>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</si>
  <si>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</si>
  <si>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</si>
  <si>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</si>
  <si>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</si>
  <si>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</si>
  <si>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</si>
  <si>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</si>
  <si>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</si>
  <si>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</si>
  <si>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</si>
  <si>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</si>
  <si>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</si>
  <si>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</si>
  <si>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</si>
  <si>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</si>
  <si>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</si>
  <si>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</si>
  <si>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</si>
  <si>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</si>
  <si>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</si>
  <si>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</si>
  <si>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</si>
  <si>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</si>
  <si>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</si>
  <si>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</si>
  <si>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</si>
  <si>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</si>
  <si>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</si>
  <si>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</si>
  <si>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</si>
  <si>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</si>
  <si>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</si>
  <si>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</si>
  <si>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</si>
  <si>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</si>
  <si>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</si>
  <si>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</si>
  <si>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</si>
  <si>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</si>
  <si>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</si>
  <si>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</si>
  <si>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</si>
  <si>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</si>
  <si>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</si>
  <si>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</si>
  <si>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</si>
  <si>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</si>
  <si>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</si>
  <si>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</si>
  <si>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</si>
  <si>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</si>
  <si>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</si>
  <si>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</si>
  <si>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</si>
  <si>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</si>
  <si>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</si>
  <si>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</si>
  <si>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</si>
  <si>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</si>
  <si>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</si>
  <si>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</si>
  <si>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</si>
  <si>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</si>
  <si>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</si>
  <si>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</si>
  <si>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</si>
  <si>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</si>
  <si>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</si>
  <si>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</si>
  <si>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</si>
  <si>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</si>
  <si>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</si>
  <si>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</si>
  <si>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</si>
  <si>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</si>
  <si>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</si>
  <si>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</si>
  <si>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</si>
  <si>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</si>
  <si>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</si>
  <si>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</si>
  <si>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</si>
  <si>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</si>
  <si>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</si>
  <si>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</si>
  <si>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</si>
  <si>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</si>
  <si>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</si>
  <si>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</si>
  <si>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</si>
  <si>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</si>
  <si>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</si>
  <si>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</si>
  <si>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</si>
  <si>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</si>
  <si>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</si>
  <si>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</si>
  <si>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</si>
  <si>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</si>
  <si>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</si>
  <si>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</si>
  <si>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</si>
  <si>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</si>
  <si>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</si>
  <si>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</si>
  <si>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</si>
  <si>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</si>
  <si>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</si>
  <si>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</si>
  <si>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</si>
  <si>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</si>
  <si>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</si>
  <si>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</si>
  <si>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</si>
  <si>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</si>
  <si>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</si>
  <si>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</si>
  <si>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</si>
  <si>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</si>
  <si>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</si>
  <si>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</si>
  <si>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</si>
  <si>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</si>
  <si>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</si>
  <si>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</si>
  <si>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</si>
  <si>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</si>
  <si>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</si>
  <si>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</si>
  <si>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</si>
  <si>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</si>
  <si>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</si>
  <si>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</si>
  <si>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</si>
  <si>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</si>
  <si>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</si>
  <si>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</si>
  <si>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</si>
  <si>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</si>
  <si>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</si>
  <si>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</si>
  <si>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</si>
  <si>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</si>
  <si>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</si>
  <si>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</si>
  <si>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</si>
  <si>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</si>
  <si>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</si>
  <si>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</si>
  <si>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</si>
  <si>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</si>
  <si>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</si>
  <si>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</si>
  <si>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</si>
  <si>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</si>
  <si>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</si>
  <si>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</si>
  <si>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</si>
  <si>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</si>
  <si>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</si>
  <si>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</si>
  <si>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</si>
  <si>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</si>
  <si>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</si>
  <si>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</si>
  <si>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</si>
  <si>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</si>
  <si>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</si>
  <si>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</si>
  <si>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</si>
  <si>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</si>
  <si>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</si>
  <si>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</si>
  <si>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</si>
  <si>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</si>
  <si>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</si>
  <si>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</si>
  <si>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</si>
  <si>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</si>
  <si>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</si>
  <si>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</si>
  <si>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</si>
  <si>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</si>
  <si>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</si>
  <si>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</si>
  <si>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</si>
  <si>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</si>
  <si>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</si>
  <si>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</si>
  <si>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</si>
  <si>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</si>
  <si>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</si>
  <si>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</si>
  <si>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</si>
  <si>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</si>
  <si>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</si>
  <si>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</si>
  <si>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</si>
  <si>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</si>
  <si>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</si>
  <si>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</si>
  <si>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</si>
  <si>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</si>
  <si>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</si>
  <si>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</si>
  <si>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</si>
  <si>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</si>
  <si>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</si>
  <si>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</si>
  <si>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</si>
  <si>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</si>
  <si>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</si>
  <si>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</si>
  <si>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</si>
  <si>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</si>
  <si>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</si>
  <si>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</si>
  <si>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</si>
  <si>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</si>
  <si>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</si>
  <si>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</si>
  <si>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</si>
  <si>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</si>
  <si>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</si>
  <si>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</si>
  <si>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</si>
  <si>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</si>
  <si>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</si>
  <si>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</si>
  <si>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</si>
  <si>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</si>
  <si>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</si>
  <si>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</si>
  <si>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</si>
  <si>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</si>
  <si>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</si>
  <si>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</si>
  <si>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</si>
  <si>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</si>
  <si>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</si>
  <si>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</si>
  <si>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</si>
  <si>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</si>
  <si>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</si>
  <si>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</si>
  <si>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</si>
  <si>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</si>
  <si>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</si>
  <si>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</si>
  <si>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</si>
  <si>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</si>
  <si>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</si>
  <si>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</si>
  <si>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</si>
  <si>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</si>
  <si>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</si>
  <si>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</si>
  <si>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</si>
  <si>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</si>
  <si>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</si>
  <si>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</si>
  <si>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</si>
  <si>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</si>
  <si>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</si>
  <si>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</si>
  <si>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</si>
  <si>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</si>
  <si>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</si>
  <si>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</si>
  <si>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</si>
  <si>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</si>
  <si>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</si>
  <si>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</si>
  <si>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</si>
  <si>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</si>
  <si>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</si>
  <si>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</si>
  <si>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</si>
  <si>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</si>
  <si>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</si>
  <si>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</si>
  <si>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</si>
  <si>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</si>
  <si>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</si>
  <si>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</si>
  <si>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</si>
  <si>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</si>
  <si>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</si>
  <si>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</si>
  <si>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</si>
  <si>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</si>
  <si>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</si>
  <si>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</si>
  <si>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</si>
  <si>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</si>
  <si>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</si>
  <si>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</si>
  <si>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</si>
  <si>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</si>
  <si>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</si>
  <si>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</si>
  <si>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</si>
  <si>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</si>
  <si>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</si>
  <si>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</si>
  <si>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</si>
  <si>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</si>
  <si>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</si>
  <si>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</si>
  <si>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</si>
  <si>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</si>
  <si>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</si>
  <si>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</si>
  <si>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</si>
  <si>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</si>
  <si>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</si>
  <si>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</si>
  <si>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</si>
  <si>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</si>
  <si>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</si>
  <si>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</si>
  <si>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</si>
  <si>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</si>
  <si>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</si>
  <si>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</si>
  <si>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</si>
  <si>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</si>
  <si>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</si>
  <si>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</si>
  <si>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</si>
  <si>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</si>
  <si>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</si>
  <si>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</si>
  <si>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</si>
  <si>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</si>
  <si>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</si>
  <si>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</si>
  <si>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</si>
  <si>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</si>
  <si>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</si>
  <si>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</si>
  <si>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</si>
  <si>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</si>
  <si>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</si>
  <si>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</si>
  <si>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</si>
  <si>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</si>
  <si>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</si>
  <si>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</si>
  <si>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</si>
  <si>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</si>
  <si>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</si>
  <si>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</si>
  <si>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</si>
  <si>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</si>
  <si>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</si>
  <si>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</si>
  <si>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</si>
  <si>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</si>
  <si>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</si>
  <si>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</si>
  <si>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</si>
  <si>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</si>
  <si>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</si>
  <si>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</si>
  <si>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</si>
  <si>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</si>
  <si>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</si>
  <si>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</si>
  <si>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</si>
  <si>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</si>
  <si>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</si>
  <si>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</si>
  <si>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</si>
  <si>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</si>
  <si>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</si>
  <si>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</si>
  <si>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</si>
  <si>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</si>
  <si>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</si>
  <si>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</si>
  <si>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</si>
  <si>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</si>
  <si>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</si>
  <si>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</si>
  <si>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</si>
  <si>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</si>
  <si>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</si>
  <si>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</si>
  <si>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</si>
  <si>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</si>
  <si>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</si>
  <si>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</si>
  <si>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</si>
  <si>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</si>
  <si>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</si>
  <si>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</si>
  <si>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</si>
  <si>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</si>
  <si>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</si>
  <si>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</si>
  <si>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</si>
  <si>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</si>
  <si>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</si>
  <si>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</si>
  <si>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</si>
  <si>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</si>
  <si>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</si>
  <si>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</si>
  <si>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</si>
  <si>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</si>
  <si>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</si>
  <si>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</si>
  <si>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</si>
  <si>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</si>
  <si>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</si>
  <si>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</si>
  <si>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</si>
  <si>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</si>
  <si>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</si>
  <si>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</si>
  <si>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</si>
  <si>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</si>
  <si>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</si>
  <si>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</si>
  <si>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</si>
  <si>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</si>
  <si>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</si>
  <si>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</si>
  <si>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</si>
  <si>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</si>
  <si>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</si>
  <si>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</si>
  <si>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</si>
  <si>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</si>
  <si>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</si>
  <si>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</si>
  <si>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</si>
  <si>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</si>
  <si>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</si>
  <si>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</si>
  <si>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</si>
  <si>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</si>
  <si>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</si>
  <si>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</si>
  <si>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</si>
  <si>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</si>
  <si>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</si>
  <si>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</si>
  <si>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</si>
  <si>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</si>
  <si>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</si>
  <si>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</si>
  <si>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</si>
  <si>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</si>
  <si>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</si>
  <si>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</si>
  <si>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</si>
  <si>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</si>
  <si>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</si>
  <si>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</si>
  <si>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</si>
  <si>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</si>
  <si>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</si>
  <si>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</si>
  <si>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</si>
  <si>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</si>
  <si>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</si>
  <si>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</si>
  <si>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</si>
  <si>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</si>
  <si>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</si>
  <si>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</si>
  <si>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</si>
  <si>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</si>
  <si>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</si>
  <si>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</si>
  <si>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</si>
  <si>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</si>
  <si>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</si>
  <si>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</si>
  <si>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</si>
  <si>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</si>
  <si>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</si>
  <si>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</si>
  <si>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</si>
  <si>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</si>
  <si>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</si>
  <si>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</si>
  <si>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</si>
  <si>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</si>
  <si>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</si>
  <si>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</si>
  <si>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</si>
  <si>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</si>
  <si>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</si>
  <si>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</si>
  <si>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</si>
  <si>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</si>
  <si>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</si>
  <si>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</si>
  <si>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</si>
  <si>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</si>
  <si>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</si>
  <si>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</si>
  <si>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</si>
  <si>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</si>
  <si>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</si>
  <si>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</si>
  <si>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</si>
  <si>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</si>
  <si>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</si>
  <si>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</si>
  <si>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</si>
  <si>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</si>
  <si>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</si>
  <si>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</si>
  <si>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</si>
  <si>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</si>
  <si>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</si>
  <si>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</si>
  <si>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</si>
  <si>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</si>
  <si>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</si>
  <si>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</si>
  <si>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</si>
  <si>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</si>
  <si>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</si>
  <si>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</si>
  <si>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</si>
  <si>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</si>
  <si>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</si>
  <si>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</si>
  <si>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</si>
  <si>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</si>
  <si>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</si>
  <si>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</si>
  <si>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</si>
  <si>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</si>
  <si>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</si>
  <si>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</si>
  <si>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</si>
  <si>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</si>
  <si>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</si>
  <si>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</si>
  <si>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</si>
  <si>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</si>
  <si>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</si>
  <si>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</si>
  <si>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</si>
  <si>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</si>
  <si>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</si>
  <si>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</si>
  <si>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</si>
  <si>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</si>
  <si>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</si>
  <si>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</si>
  <si>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</si>
  <si>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</si>
  <si>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</si>
  <si>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</si>
  <si>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</si>
  <si>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</si>
  <si>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</si>
  <si>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</si>
  <si>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</si>
  <si>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</si>
  <si>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</si>
  <si>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</si>
  <si>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</si>
  <si>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</si>
  <si>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</si>
  <si>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</si>
  <si>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</si>
  <si>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</si>
  <si>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</si>
  <si>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</si>
  <si>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</si>
  <si>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</si>
  <si>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</si>
  <si>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</si>
  <si>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</si>
  <si>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</si>
  <si>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</si>
  <si>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</si>
  <si>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</si>
  <si>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</si>
  <si>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</si>
  <si>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</si>
  <si>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</si>
  <si>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</si>
  <si>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</si>
  <si>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</si>
  <si>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</si>
  <si>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</si>
  <si>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</si>
  <si>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</si>
  <si>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</si>
  <si>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</si>
  <si>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</si>
  <si>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</si>
  <si>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</si>
  <si>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</si>
  <si>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</si>
  <si>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</si>
  <si>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</si>
  <si>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</si>
  <si>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</si>
  <si>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</si>
  <si>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</si>
  <si>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</si>
  <si>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</si>
  <si>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</si>
  <si>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</si>
  <si>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</si>
  <si>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</si>
  <si>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</si>
  <si>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</si>
  <si>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</si>
  <si>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</si>
  <si>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</si>
  <si>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</si>
  <si>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</si>
  <si>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</si>
  <si>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</si>
  <si>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</si>
  <si>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</si>
  <si>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</si>
  <si>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</si>
  <si>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</si>
  <si>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</si>
  <si>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</si>
  <si>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</si>
  <si>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</si>
  <si>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</si>
  <si>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</si>
  <si>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</si>
  <si>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</si>
  <si>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</si>
  <si>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</si>
  <si>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</si>
  <si>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</si>
  <si>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</si>
  <si>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</si>
  <si>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</si>
  <si>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</si>
  <si>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</si>
  <si>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</si>
  <si>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</si>
  <si>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</si>
  <si>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</si>
  <si>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</si>
  <si>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</si>
  <si>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</si>
  <si>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</si>
  <si>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</si>
  <si>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</si>
  <si>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</si>
  <si>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</si>
  <si>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</si>
  <si>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</si>
  <si>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</si>
  <si>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</si>
  <si>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</si>
  <si>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</si>
  <si>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</si>
  <si>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</si>
  <si>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</si>
  <si>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</si>
  <si>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</si>
  <si>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</si>
  <si>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</si>
  <si>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</si>
  <si>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</si>
  <si>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</si>
  <si>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</si>
  <si>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</si>
  <si>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</si>
  <si>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</si>
  <si>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</si>
  <si>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</si>
  <si>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</si>
  <si>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</si>
  <si>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</si>
  <si>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</si>
  <si>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</si>
  <si>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</si>
  <si>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</si>
  <si>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</si>
  <si>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</si>
  <si>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</si>
  <si>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</si>
  <si>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</si>
  <si>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</si>
  <si>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</si>
  <si>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</si>
  <si>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</si>
  <si>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</si>
  <si>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</si>
  <si>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</si>
  <si>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</si>
  <si>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</si>
  <si>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</si>
  <si>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</si>
  <si>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</si>
  <si>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</si>
  <si>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</si>
  <si>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</si>
  <si>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</si>
  <si>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</si>
  <si>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</si>
  <si>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</si>
  <si>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</si>
  <si>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</si>
  <si>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</si>
  <si>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</si>
  <si>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</si>
  <si>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</si>
  <si>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</si>
  <si>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</si>
  <si>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</si>
  <si>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</si>
  <si>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</si>
  <si>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</si>
  <si>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</si>
  <si>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</si>
  <si>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</si>
  <si>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</si>
  <si>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</si>
  <si>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</si>
  <si>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</si>
  <si>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</si>
  <si>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</si>
  <si>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</si>
  <si>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</si>
  <si>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</si>
  <si>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</si>
  <si>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</si>
  <si>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</si>
  <si>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</si>
  <si>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</si>
  <si>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</si>
  <si>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</si>
  <si>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</si>
  <si>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</si>
  <si>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</si>
  <si>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</si>
  <si>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</si>
  <si>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</si>
  <si>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</si>
  <si>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</si>
  <si>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</si>
  <si>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</si>
  <si>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</si>
  <si>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</si>
  <si>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</si>
  <si>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</si>
  <si>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</si>
  <si>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</si>
  <si>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</si>
  <si>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</si>
  <si>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</si>
  <si>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</si>
  <si>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</si>
  <si>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</si>
  <si>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</si>
  <si>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</si>
  <si>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</si>
  <si>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</si>
  <si>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</si>
  <si>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</si>
  <si>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</si>
  <si>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</si>
  <si>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</si>
  <si>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</si>
  <si>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</si>
  <si>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</si>
  <si>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</si>
  <si>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</si>
  <si>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</si>
  <si>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</si>
  <si>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</si>
  <si>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</si>
  <si>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</si>
  <si>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</si>
  <si>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</si>
  <si>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</si>
  <si>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</si>
  <si>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</si>
  <si>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</si>
  <si>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</si>
  <si>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</si>
  <si>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</si>
  <si>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</si>
  <si>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</si>
  <si>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</si>
  <si>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</si>
  <si>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</si>
  <si>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</si>
  <si>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</si>
  <si>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</si>
  <si>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</si>
  <si>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</si>
  <si>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</si>
  <si>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</si>
  <si>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</si>
  <si>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</si>
  <si>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</si>
  <si>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</si>
  <si>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</si>
  <si>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</si>
  <si>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</si>
  <si>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</si>
  <si>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</si>
  <si>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</si>
  <si>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</si>
  <si>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</si>
  <si>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</si>
  <si>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</si>
  <si>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</si>
  <si>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</si>
  <si>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</si>
  <si>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</si>
  <si>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</si>
  <si>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</si>
  <si>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</si>
  <si>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</si>
  <si>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</si>
  <si>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</si>
  <si>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</si>
  <si>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</si>
  <si>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</si>
  <si>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</si>
  <si>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</si>
  <si>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</si>
  <si>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</si>
  <si>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</si>
  <si>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</si>
  <si>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</si>
  <si>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</si>
  <si>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</si>
  <si>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</si>
  <si>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</si>
  <si>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</si>
  <si>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</si>
  <si>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</si>
  <si>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</si>
  <si>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</si>
  <si>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</si>
  <si>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</si>
  <si>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</si>
  <si>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</si>
  <si>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</si>
  <si>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</si>
  <si>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</si>
  <si>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</si>
  <si>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</si>
  <si>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</si>
  <si>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</si>
  <si>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</si>
  <si>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</si>
  <si>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</si>
  <si>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</si>
  <si>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</si>
  <si>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</si>
  <si>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</si>
  <si>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</si>
  <si>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</si>
  <si>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</si>
  <si>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</si>
  <si>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</si>
  <si>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</si>
  <si>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</si>
  <si>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</si>
  <si>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</si>
  <si>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</si>
  <si>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</si>
  <si>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</si>
  <si>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</si>
  <si>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</si>
  <si>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</si>
  <si>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</si>
  <si>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</si>
  <si>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</si>
  <si>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</si>
  <si>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</si>
  <si>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</si>
  <si>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</si>
  <si>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</si>
  <si>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</si>
  <si>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</si>
  <si>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</si>
  <si>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</si>
  <si>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</si>
  <si>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</si>
  <si>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</si>
  <si>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</si>
  <si>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</si>
  <si>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</si>
  <si>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</si>
  <si>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</si>
  <si>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</si>
  <si>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</si>
  <si>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</si>
  <si>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</si>
  <si>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</si>
  <si>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</si>
  <si>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</si>
  <si>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</si>
  <si>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</si>
  <si>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</si>
  <si>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</si>
  <si>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</si>
  <si>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</si>
  <si>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</si>
  <si>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</si>
  <si>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</si>
  <si>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</si>
  <si>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</si>
  <si>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</si>
  <si>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</si>
  <si>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</si>
  <si>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</si>
  <si>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</si>
  <si>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</si>
  <si>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</si>
  <si>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</si>
  <si>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</si>
  <si>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</si>
  <si>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</si>
  <si>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</si>
  <si>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</si>
  <si>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</si>
  <si>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</si>
  <si>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</si>
  <si>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</si>
  <si>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</si>
  <si>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</si>
  <si>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</si>
  <si>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</si>
  <si>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</si>
  <si>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</si>
  <si>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</si>
  <si>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</si>
  <si>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</si>
  <si>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</si>
  <si>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</si>
  <si>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</si>
  <si>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</si>
  <si>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</si>
  <si>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</si>
  <si>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</si>
  <si>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</si>
  <si>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</si>
  <si>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</si>
  <si>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</si>
  <si>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</si>
  <si>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</si>
  <si>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</si>
  <si>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</si>
  <si>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</si>
  <si>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</si>
  <si>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</si>
  <si>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</si>
  <si>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</si>
  <si>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</si>
  <si>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</si>
  <si>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</si>
  <si>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</si>
  <si>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</si>
  <si>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</si>
  <si>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</si>
  <si>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</si>
  <si>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</si>
  <si>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</si>
  <si>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</si>
  <si>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</si>
  <si>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</si>
  <si>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</si>
  <si>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</si>
  <si>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</si>
  <si>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</si>
  <si>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</si>
  <si>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</si>
  <si>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</si>
  <si>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</si>
  <si>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</si>
  <si>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</si>
  <si>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</si>
  <si>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</si>
  <si>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</si>
  <si>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</si>
  <si>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</si>
  <si>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</si>
  <si>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</si>
  <si>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</si>
  <si>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</si>
  <si>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</si>
  <si>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</si>
  <si>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</si>
  <si>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</si>
  <si>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</si>
  <si>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</si>
  <si>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</si>
  <si>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</si>
  <si>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</si>
  <si>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</si>
  <si>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</si>
  <si>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</si>
  <si>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</si>
  <si>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</si>
  <si>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</si>
  <si>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</si>
  <si>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</si>
  <si>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</si>
  <si>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</si>
  <si>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</si>
  <si>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</si>
  <si>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</si>
  <si>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</si>
  <si>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</si>
  <si>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</si>
  <si>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</si>
  <si>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</si>
  <si>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</si>
  <si>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</si>
  <si>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</si>
  <si>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</si>
  <si>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</si>
  <si>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</si>
  <si>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</si>
  <si>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</si>
  <si>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</si>
  <si>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</si>
  <si>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</si>
  <si>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</si>
  <si>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</si>
  <si>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</si>
  <si>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</si>
  <si>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</si>
  <si>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</si>
  <si>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</si>
  <si>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</si>
  <si>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</si>
  <si>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</si>
  <si>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</si>
  <si>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</si>
  <si>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</si>
  <si>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</si>
  <si>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</si>
  <si>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</si>
  <si>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</si>
  <si>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</si>
  <si>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</si>
  <si>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</si>
  <si>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</si>
  <si>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</si>
  <si>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</si>
  <si>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</si>
  <si>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</si>
  <si>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</si>
  <si>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</si>
  <si>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</si>
  <si>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</si>
  <si>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</si>
  <si>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</si>
  <si>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</si>
  <si>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</si>
  <si>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</si>
  <si>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</si>
  <si>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</si>
  <si>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</si>
  <si>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</si>
  <si>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</si>
  <si>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</si>
  <si>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</si>
  <si>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</si>
  <si>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</si>
  <si>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</si>
  <si>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</si>
  <si>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</si>
  <si>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</si>
  <si>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</si>
  <si>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</si>
  <si>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</si>
  <si>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</si>
  <si>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</si>
  <si>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</si>
  <si>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</si>
  <si>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</si>
  <si>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</si>
  <si>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</si>
  <si>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</si>
  <si>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</si>
  <si>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</si>
  <si>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</si>
  <si>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</si>
  <si>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</si>
  <si>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</si>
  <si>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</si>
  <si>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</si>
  <si>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</si>
  <si>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</si>
  <si>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</si>
  <si>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</si>
  <si>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</si>
  <si>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</si>
  <si>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</si>
  <si>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</si>
  <si>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</si>
  <si>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</si>
  <si>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</si>
  <si>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</si>
  <si>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</si>
  <si>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</si>
  <si>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</si>
  <si>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</si>
  <si>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</si>
  <si>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</si>
  <si>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</si>
  <si>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</si>
  <si>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</si>
  <si>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</si>
  <si>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</si>
  <si>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</si>
  <si>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</si>
  <si>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</si>
  <si>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</si>
  <si>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</si>
  <si>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</si>
  <si>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</si>
  <si>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</si>
  <si>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</si>
  <si>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</si>
  <si>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</si>
  <si>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</si>
  <si>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</si>
  <si>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</si>
  <si>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</si>
  <si>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</si>
  <si>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</si>
  <si>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</si>
  <si>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</si>
  <si>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</si>
  <si>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</si>
  <si>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</si>
  <si>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</si>
  <si>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</si>
  <si>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</si>
  <si>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</si>
  <si>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</si>
  <si>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</si>
  <si>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</si>
  <si>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</si>
  <si>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</si>
  <si>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</si>
  <si>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</si>
  <si>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</si>
  <si>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</si>
  <si>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</si>
  <si>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</si>
  <si>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</si>
  <si>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</si>
  <si>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</si>
  <si>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</si>
  <si>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</si>
  <si>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</si>
  <si>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</si>
  <si>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</si>
  <si>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</si>
  <si>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</si>
  <si>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</si>
  <si>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</si>
  <si>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</si>
  <si>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</si>
  <si>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</si>
  <si>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</si>
  <si>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</si>
  <si>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</si>
  <si>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</si>
  <si>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</si>
  <si>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</si>
  <si>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</si>
  <si>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</si>
  <si>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</si>
  <si>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</si>
  <si>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</si>
  <si>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</si>
  <si>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</si>
  <si>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</si>
  <si>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</si>
  <si>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</si>
  <si>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</si>
  <si>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</si>
  <si>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</si>
  <si>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</si>
  <si>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</si>
  <si>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</si>
  <si>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</si>
  <si>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</si>
  <si>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</si>
  <si>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</si>
  <si>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</si>
  <si>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</si>
  <si>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</si>
  <si>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</si>
  <si>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</si>
  <si>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</si>
  <si>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</si>
  <si>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</si>
  <si>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</si>
  <si>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</si>
  <si>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</si>
  <si>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</si>
  <si>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</si>
  <si>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</si>
  <si>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</si>
  <si>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</si>
  <si>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</si>
  <si>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</si>
  <si>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</si>
  <si>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</si>
  <si>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</si>
  <si>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</si>
  <si>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</si>
  <si>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</si>
  <si>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</si>
  <si>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</si>
  <si>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</si>
  <si>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</si>
  <si>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</si>
  <si>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</si>
  <si>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</si>
  <si>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</si>
  <si>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</si>
  <si>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</si>
  <si>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</si>
  <si>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</si>
  <si>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</si>
  <si>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</si>
  <si>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</si>
  <si>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</si>
  <si>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</si>
  <si>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</si>
  <si>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</si>
  <si>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</si>
  <si>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</si>
  <si>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</si>
  <si>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</si>
  <si>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</si>
  <si>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</si>
  <si>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</si>
  <si>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</si>
  <si>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</si>
  <si>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</si>
  <si>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</si>
  <si>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</si>
  <si>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</si>
  <si>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</si>
  <si>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</si>
  <si>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</si>
  <si>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</si>
  <si>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</si>
  <si>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</si>
  <si>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</si>
  <si>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</si>
  <si>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</si>
  <si>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</si>
  <si>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</si>
  <si>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</si>
  <si>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</si>
  <si>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</si>
  <si>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</si>
  <si>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</si>
  <si>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</si>
  <si>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</si>
  <si>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</si>
  <si>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</si>
  <si>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</si>
  <si>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</si>
  <si>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</si>
  <si>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</si>
  <si>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</si>
  <si>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</si>
  <si>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</si>
  <si>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</si>
  <si>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</si>
  <si>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</si>
  <si>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</si>
  <si>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</si>
  <si>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</si>
  <si>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</si>
  <si>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</si>
  <si>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</si>
  <si>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</si>
  <si>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</si>
  <si>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</si>
  <si>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</si>
  <si>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</si>
  <si>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</si>
  <si>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</si>
  <si>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</si>
  <si>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</si>
  <si>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</si>
  <si>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</si>
  <si>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</si>
  <si>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</si>
  <si>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</si>
  <si>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</si>
  <si>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</si>
  <si>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</si>
  <si>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</si>
  <si>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</si>
  <si>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</si>
  <si>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</si>
  <si>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</si>
  <si>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</si>
  <si>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</si>
  <si>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</si>
  <si>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</si>
  <si>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</si>
  <si>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</si>
  <si>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</si>
  <si>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</si>
  <si>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</si>
  <si>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</si>
  <si>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</si>
  <si>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</si>
  <si>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</si>
  <si>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</si>
  <si>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</si>
  <si>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</si>
  <si>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</si>
  <si>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</si>
  <si>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</si>
  <si>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</si>
  <si>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</si>
  <si>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</si>
  <si>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</si>
  <si>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</si>
  <si>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</si>
  <si>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</si>
  <si>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</si>
  <si>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</si>
  <si>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</si>
  <si>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</si>
  <si>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</si>
  <si>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</si>
  <si>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</si>
  <si>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</si>
  <si>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</si>
  <si>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</si>
  <si>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</si>
  <si>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</si>
  <si>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</si>
  <si>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</si>
  <si>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</si>
  <si>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</si>
  <si>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</si>
  <si>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</si>
  <si>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</si>
  <si>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</si>
  <si>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</si>
  <si>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</si>
  <si>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</si>
  <si>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</si>
  <si>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</si>
  <si>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</si>
  <si>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</si>
  <si>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</si>
  <si>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</si>
  <si>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</si>
  <si>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</si>
  <si>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</si>
  <si>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</si>
  <si>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</si>
  <si>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</si>
  <si>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</si>
  <si>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</si>
  <si>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</si>
  <si>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</si>
  <si>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</si>
  <si>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</si>
  <si>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</si>
  <si>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</si>
  <si>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</si>
  <si>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</si>
  <si>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</si>
  <si>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</si>
  <si>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</si>
  <si>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</si>
  <si>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</si>
  <si>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</si>
  <si>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</si>
  <si>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</si>
  <si>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</si>
  <si>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</si>
  <si>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</si>
  <si>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</si>
  <si>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</si>
  <si>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</si>
  <si>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</si>
  <si>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</si>
  <si>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</si>
  <si>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</si>
  <si>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</si>
  <si>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</si>
  <si>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</si>
  <si>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</si>
  <si>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</si>
  <si>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</si>
  <si>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</si>
  <si>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</si>
  <si>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</si>
  <si>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</si>
  <si>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</si>
  <si>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</si>
  <si>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</si>
  <si>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</si>
  <si>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</si>
  <si>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</si>
  <si>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</si>
  <si>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</si>
  <si>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</si>
  <si>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</si>
  <si>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</si>
  <si>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</si>
  <si>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</si>
  <si>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</si>
  <si>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</si>
  <si>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</si>
  <si>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</si>
  <si>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</si>
  <si>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</si>
  <si>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</si>
  <si>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</si>
  <si>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</si>
  <si>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</si>
  <si>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</si>
  <si>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</si>
  <si>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</si>
  <si>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</si>
  <si>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</si>
  <si>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</si>
  <si>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</si>
  <si>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</si>
  <si>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</si>
  <si>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</si>
  <si>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</si>
  <si>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</si>
  <si>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</si>
  <si>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</si>
  <si>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</si>
  <si>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</si>
  <si>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</si>
  <si>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</si>
  <si>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</si>
  <si>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</si>
  <si>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</si>
  <si>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</si>
  <si>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</si>
  <si>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</si>
  <si>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</si>
  <si>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</si>
  <si>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</si>
  <si>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</si>
  <si>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</si>
  <si>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</si>
  <si>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</si>
  <si>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</si>
  <si>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</si>
  <si>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</si>
  <si>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</si>
  <si>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</si>
  <si>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</si>
  <si>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</si>
  <si>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</si>
  <si>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</si>
  <si>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</si>
  <si>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</si>
  <si>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</si>
  <si>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</si>
  <si>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</si>
  <si>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</si>
  <si>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</si>
  <si>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</si>
  <si>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</si>
  <si>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</si>
  <si>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</si>
  <si>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</si>
  <si>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</si>
  <si>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</si>
  <si>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</si>
  <si>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</si>
  <si>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</si>
  <si>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</si>
  <si>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</si>
  <si>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</si>
  <si>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</si>
  <si>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</si>
  <si>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</si>
  <si>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</si>
  <si>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</si>
  <si>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</si>
  <si>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</si>
  <si>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</si>
  <si>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</si>
  <si>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</si>
  <si>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</si>
  <si>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</si>
  <si>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</si>
  <si>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</si>
  <si>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</si>
  <si>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</si>
  <si>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</si>
  <si>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</si>
  <si>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</si>
  <si>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</si>
  <si>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</si>
  <si>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</si>
  <si>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</si>
  <si>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</si>
  <si>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</si>
  <si>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</si>
  <si>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</si>
  <si>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</si>
  <si>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</si>
  <si>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</si>
  <si>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</si>
  <si>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</si>
  <si>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</si>
  <si>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</si>
  <si>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</si>
  <si>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</si>
  <si>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</si>
  <si>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</si>
  <si>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</si>
  <si>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</si>
  <si>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</si>
  <si>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</si>
  <si>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</si>
  <si>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</si>
  <si>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</si>
  <si>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</si>
  <si>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</si>
  <si>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</si>
  <si>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</si>
  <si>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</si>
  <si>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</si>
  <si>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</si>
  <si>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</si>
  <si>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</si>
  <si>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</si>
  <si>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</si>
  <si>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</si>
  <si>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</si>
  <si>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</si>
  <si>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</si>
  <si>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</si>
  <si>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</si>
  <si>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</si>
  <si>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</si>
  <si>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</si>
  <si>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</si>
  <si>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</si>
  <si>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</si>
  <si>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</si>
  <si>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</si>
  <si>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</si>
  <si>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</si>
  <si>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</si>
  <si>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</si>
  <si>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</si>
  <si>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</si>
  <si>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</si>
  <si>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</si>
  <si>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</si>
  <si>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</si>
  <si>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</si>
  <si>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</si>
  <si>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</si>
  <si>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</si>
  <si>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</si>
  <si>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</si>
  <si>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</si>
  <si>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</si>
  <si>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</si>
  <si>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</si>
  <si>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</si>
  <si>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</si>
  <si>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</si>
  <si>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</si>
  <si>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</si>
  <si>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</si>
  <si>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</si>
  <si>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</si>
  <si>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</si>
  <si>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</si>
  <si>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</si>
  <si>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</si>
  <si>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</si>
  <si>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</si>
  <si>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</si>
  <si>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</si>
  <si>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</si>
  <si>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</si>
  <si>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</si>
  <si>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</si>
  <si>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</si>
  <si>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</si>
  <si>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</si>
  <si>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</si>
  <si>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</si>
  <si>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</si>
  <si>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</si>
  <si>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</si>
  <si>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</si>
  <si>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</si>
  <si>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</si>
  <si>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</si>
  <si>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</si>
  <si>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</si>
  <si>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</si>
  <si>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</si>
  <si>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</si>
  <si>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</si>
  <si>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</si>
  <si>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</si>
  <si>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</si>
  <si>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</si>
  <si>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</si>
  <si>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</si>
  <si>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</si>
  <si>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</si>
  <si>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</si>
  <si>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</si>
  <si>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</si>
  <si>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</si>
  <si>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</si>
  <si>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</si>
  <si>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</si>
  <si>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</si>
  <si>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</si>
  <si>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</si>
  <si>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</si>
  <si>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</si>
  <si>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</si>
  <si>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</si>
  <si>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</si>
  <si>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</si>
  <si>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</si>
  <si>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</si>
  <si>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</si>
  <si>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</si>
  <si>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</si>
  <si>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</si>
  <si>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</si>
  <si>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</si>
  <si>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</si>
  <si>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</si>
  <si>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</si>
  <si>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</si>
  <si>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</si>
  <si>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</si>
  <si>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</si>
  <si>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</si>
  <si>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</si>
  <si>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</si>
  <si>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</si>
  <si>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</si>
  <si>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</si>
  <si>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</si>
  <si>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</si>
  <si>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</si>
  <si>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</si>
  <si>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</si>
  <si>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</si>
  <si>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</si>
  <si>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</si>
  <si>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</si>
  <si>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</si>
  <si>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</si>
  <si>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</si>
  <si>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</si>
  <si>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</si>
  <si>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</si>
  <si>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</si>
  <si>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</si>
  <si>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</si>
  <si>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</si>
  <si>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</si>
  <si>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</si>
  <si>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</si>
  <si>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</si>
  <si>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</si>
  <si>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</si>
  <si>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</si>
  <si>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</si>
  <si>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</si>
  <si>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</si>
  <si>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</si>
  <si>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</si>
  <si>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</si>
  <si>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</si>
  <si>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</si>
  <si>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</si>
  <si>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</si>
  <si>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</si>
  <si>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</si>
  <si>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</si>
  <si>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</si>
  <si>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</si>
  <si>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</si>
  <si>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</si>
  <si>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</si>
  <si>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</si>
  <si>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</si>
  <si>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</si>
  <si>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</si>
  <si>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</si>
  <si>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</si>
  <si>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</si>
  <si>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</si>
  <si>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</si>
  <si>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</si>
  <si>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</si>
  <si>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</si>
  <si>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</si>
  <si>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</si>
  <si>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</si>
  <si>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</si>
  <si>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</si>
  <si>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</si>
  <si>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</si>
  <si>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</si>
  <si>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</si>
  <si>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</si>
  <si>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</si>
  <si>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</si>
  <si>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</si>
  <si>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</si>
  <si>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</si>
  <si>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</si>
  <si>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</si>
  <si>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</si>
  <si>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</si>
  <si>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</si>
  <si>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</si>
  <si>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</si>
  <si>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</si>
  <si>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</si>
  <si>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</si>
  <si>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</si>
  <si>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</si>
  <si>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</si>
  <si>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</si>
  <si>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</si>
  <si>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</si>
  <si>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</si>
  <si>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</si>
  <si>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</si>
  <si>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</si>
  <si>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</si>
  <si>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</si>
  <si>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</si>
  <si>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</si>
  <si>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</si>
  <si>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</si>
  <si>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</si>
  <si>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</si>
  <si>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</si>
  <si>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</si>
  <si>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</si>
  <si>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</si>
  <si>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</si>
  <si>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</si>
  <si>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</si>
  <si>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</si>
  <si>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</si>
  <si>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</si>
  <si>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</si>
  <si>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</si>
  <si>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</si>
  <si>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</si>
  <si>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</si>
  <si>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</si>
  <si>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</si>
  <si>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</si>
  <si>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</si>
  <si>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</si>
  <si>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</si>
  <si>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</si>
  <si>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</si>
  <si>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</si>
  <si>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</si>
  <si>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</si>
  <si>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</si>
  <si>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</si>
  <si>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</si>
  <si>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</si>
  <si>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</si>
  <si>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</si>
  <si>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</si>
  <si>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</si>
  <si>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</si>
  <si>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</si>
  <si>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</si>
  <si>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</si>
  <si>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</si>
  <si>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</si>
  <si>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</si>
  <si>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</si>
  <si>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</si>
  <si>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</si>
  <si>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</si>
  <si>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</si>
  <si>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</si>
  <si>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</si>
  <si>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</si>
  <si>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</si>
  <si>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</si>
  <si>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</si>
  <si>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</si>
  <si>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</si>
  <si>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</si>
  <si>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</si>
  <si>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</si>
  <si>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</si>
  <si>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</si>
  <si>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</si>
  <si>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</si>
  <si>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</si>
  <si>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</si>
  <si>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</si>
  <si>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</si>
  <si>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</si>
  <si>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</si>
  <si>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</si>
  <si>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</si>
  <si>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</si>
  <si>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</si>
  <si>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</si>
  <si>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</si>
  <si>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</si>
  <si>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</si>
  <si>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</si>
  <si>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</si>
  <si>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</si>
  <si>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</si>
  <si>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</si>
  <si>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</si>
  <si>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</si>
  <si>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</si>
  <si>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</si>
  <si>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</si>
  <si>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</si>
  <si>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</si>
  <si>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</si>
  <si>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</si>
  <si>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</si>
  <si>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</si>
  <si>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</si>
  <si>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</si>
  <si>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</si>
  <si>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</si>
  <si>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</si>
  <si>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</si>
  <si>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</si>
  <si>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</si>
  <si>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</si>
  <si>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</si>
  <si>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</si>
  <si>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</si>
  <si>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</si>
  <si>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</si>
  <si>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</si>
  <si>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</si>
  <si>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</si>
  <si>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</si>
  <si>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</si>
  <si>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</si>
  <si>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</si>
  <si>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</si>
  <si>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</si>
  <si>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</si>
  <si>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</si>
  <si>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</si>
  <si>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</si>
  <si>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</si>
  <si>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</si>
  <si>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</si>
  <si>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</si>
  <si>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</si>
  <si>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</si>
  <si>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</si>
  <si>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</si>
  <si>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</si>
  <si>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</si>
  <si>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</si>
  <si>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</si>
  <si>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</si>
  <si>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</si>
  <si>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</si>
  <si>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</si>
  <si>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</si>
  <si>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</si>
  <si>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</si>
  <si>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</si>
  <si>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</si>
  <si>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</si>
  <si>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</si>
  <si>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</si>
  <si>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</si>
  <si>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</si>
  <si>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</si>
  <si>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</si>
  <si>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</si>
  <si>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</si>
  <si>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</si>
  <si>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</si>
  <si>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</si>
  <si>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</si>
  <si>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</si>
  <si>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</si>
  <si>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</si>
  <si>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</si>
  <si>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</si>
  <si>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</si>
  <si>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</si>
  <si>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</si>
  <si>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</si>
  <si>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</si>
  <si>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</si>
  <si>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</si>
  <si>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</si>
  <si>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</si>
  <si>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</si>
  <si>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</si>
  <si>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</si>
  <si>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</si>
  <si>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</si>
  <si>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</si>
  <si>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</si>
  <si>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</si>
  <si>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</si>
  <si>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</si>
  <si>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</si>
  <si>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</si>
  <si>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</si>
  <si>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</si>
  <si>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</si>
  <si>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</si>
  <si>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</si>
  <si>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</si>
  <si>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</si>
  <si>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</si>
  <si>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</si>
  <si>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</si>
  <si>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</si>
  <si>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</si>
  <si>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</si>
  <si>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</si>
  <si>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</si>
  <si>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</si>
  <si>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</si>
  <si>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</si>
  <si>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</si>
  <si>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</si>
  <si>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</si>
  <si>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</si>
  <si>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</si>
  <si>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</si>
  <si>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</si>
  <si>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</si>
  <si>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</si>
  <si>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</si>
  <si>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</si>
  <si>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</si>
  <si>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</si>
  <si>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</si>
  <si>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</si>
  <si>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</si>
  <si>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</si>
  <si>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</si>
  <si>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</si>
  <si>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</si>
  <si>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</si>
  <si>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</si>
  <si>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</si>
  <si>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</si>
  <si>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</si>
  <si>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</si>
  <si>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</si>
  <si>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</si>
  <si>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</si>
  <si>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</si>
  <si>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</si>
  <si>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</si>
  <si>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</si>
  <si>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</si>
  <si>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</si>
  <si>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</si>
  <si>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</si>
  <si>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</si>
  <si>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</si>
  <si>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</si>
  <si>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</si>
  <si>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</si>
  <si>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</si>
  <si>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</si>
  <si>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</si>
  <si>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</si>
  <si>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</si>
  <si>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</si>
  <si>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</si>
  <si>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</si>
  <si>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</si>
  <si>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</si>
  <si>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</si>
  <si>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</si>
  <si>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</si>
  <si>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</si>
  <si>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</si>
  <si>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</si>
  <si>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</si>
  <si>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</si>
  <si>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</si>
  <si>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</si>
  <si>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</si>
  <si>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</si>
  <si>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</si>
  <si>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</si>
  <si>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</si>
  <si>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</si>
  <si>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</si>
  <si>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</si>
  <si>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</si>
  <si>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</si>
  <si>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</si>
  <si>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</si>
  <si>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</si>
  <si>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</si>
  <si>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</si>
  <si>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</si>
  <si>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</si>
  <si>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</si>
  <si>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</si>
  <si>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</si>
  <si>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</si>
  <si>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</si>
  <si>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</si>
  <si>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</si>
  <si>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</si>
  <si>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</si>
  <si>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</si>
  <si>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</si>
  <si>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</si>
  <si>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</si>
  <si>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</si>
  <si>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</si>
  <si>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</si>
  <si>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</si>
  <si>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</si>
  <si>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</si>
  <si>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</si>
  <si>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</si>
  <si>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</si>
  <si>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</si>
  <si>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</si>
  <si>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</si>
  <si>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</si>
  <si>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</si>
  <si>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</si>
  <si>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</si>
  <si>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</si>
  <si>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</si>
  <si>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</si>
  <si>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</si>
  <si>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</si>
  <si>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</si>
  <si>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</si>
  <si>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</si>
  <si>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</si>
  <si>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</si>
  <si>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</si>
  <si>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</si>
  <si>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</si>
  <si>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</si>
  <si>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</si>
  <si>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</si>
  <si>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</si>
  <si>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</si>
  <si>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</si>
  <si>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</si>
  <si>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</si>
  <si>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</si>
  <si>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</si>
  <si>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</si>
  <si>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</si>
  <si>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</si>
  <si>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</si>
  <si>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</si>
  <si>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</si>
  <si>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</si>
  <si>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</si>
  <si>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</si>
  <si>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</si>
  <si>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</si>
  <si>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</si>
  <si>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</si>
  <si>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</si>
  <si>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</si>
  <si>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</si>
  <si>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</si>
  <si>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</si>
  <si>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</si>
  <si>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</si>
  <si>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</si>
  <si>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</si>
  <si>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</si>
  <si>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</si>
  <si>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</si>
  <si>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</si>
  <si>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</si>
  <si>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</si>
  <si>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</si>
  <si>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</si>
  <si>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</si>
  <si>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</si>
  <si>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</si>
  <si>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</si>
  <si>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</si>
  <si>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</si>
  <si>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</si>
  <si>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</si>
  <si>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</si>
  <si>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</si>
  <si>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</si>
  <si>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</si>
  <si>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</si>
  <si>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</si>
  <si>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</si>
  <si>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</si>
  <si>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</si>
  <si>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</si>
  <si>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</si>
  <si>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</si>
  <si>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</si>
  <si>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</si>
  <si>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</si>
  <si>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</si>
  <si>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</si>
  <si>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</si>
  <si>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</si>
  <si>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</si>
  <si>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</si>
  <si>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</si>
  <si>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</si>
  <si>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</si>
  <si>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</si>
  <si>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</si>
  <si>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</si>
  <si>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</si>
  <si>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</si>
  <si>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</si>
  <si>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</si>
  <si>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</si>
  <si>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</si>
  <si>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</si>
  <si>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</si>
  <si>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</si>
  <si>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</si>
  <si>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</si>
  <si>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</si>
  <si>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</si>
  <si>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</si>
  <si>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</si>
  <si>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</si>
  <si>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</si>
  <si>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</si>
  <si>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</si>
  <si>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</si>
  <si>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</si>
  <si>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</si>
  <si>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</si>
  <si>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</si>
  <si>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</si>
  <si>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</si>
  <si>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</si>
  <si>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</si>
  <si>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</si>
  <si>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</si>
  <si>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</si>
  <si>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</si>
  <si>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</si>
  <si>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</si>
  <si>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</si>
  <si>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</si>
  <si>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</si>
  <si>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</si>
  <si>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</si>
  <si>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</si>
  <si>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</si>
  <si>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</si>
  <si>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</si>
  <si>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</si>
  <si>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</si>
  <si>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</si>
  <si>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</si>
  <si>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</si>
  <si>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</si>
  <si>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</si>
  <si>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</si>
  <si>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</si>
  <si>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</si>
  <si>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</si>
  <si>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</si>
  <si>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</si>
  <si>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</si>
  <si>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</si>
  <si>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</si>
  <si>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</si>
  <si>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</si>
  <si>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</si>
  <si>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</si>
  <si>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</si>
  <si>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</si>
  <si>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</si>
  <si>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</si>
  <si>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</si>
  <si>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</si>
  <si>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</si>
  <si>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</si>
  <si>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</si>
  <si>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</si>
  <si>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</si>
  <si>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</si>
  <si>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</si>
  <si>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</si>
  <si>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</si>
  <si>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</si>
  <si>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</si>
  <si>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</si>
  <si>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</si>
  <si>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</si>
  <si>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</si>
  <si>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</si>
  <si>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</si>
  <si>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</si>
  <si>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</si>
  <si>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</si>
  <si>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</si>
  <si>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</si>
  <si>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</si>
  <si>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</si>
  <si>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</si>
  <si>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</si>
  <si>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</si>
  <si>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</si>
  <si>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</si>
  <si>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</si>
  <si>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</si>
  <si>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</si>
  <si>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</si>
  <si>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</si>
  <si>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</si>
  <si>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</si>
  <si>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</si>
  <si>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</si>
  <si>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</si>
  <si>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</si>
  <si>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</si>
  <si>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</si>
  <si>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</si>
  <si>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</si>
  <si>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</si>
  <si>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</si>
  <si>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</si>
  <si>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</si>
  <si>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</si>
  <si>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</si>
  <si>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</si>
  <si>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</si>
  <si>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</si>
  <si>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</si>
  <si>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</si>
  <si>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</si>
  <si>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</si>
  <si>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</si>
  <si>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</si>
  <si>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</si>
  <si>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</si>
  <si>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</si>
  <si>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</si>
  <si>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</si>
  <si>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</si>
  <si>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</si>
  <si>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</si>
  <si>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</si>
  <si>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</si>
  <si>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</si>
  <si>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</si>
  <si>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</si>
  <si>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</si>
  <si>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</si>
  <si>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</si>
  <si>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</si>
  <si>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</si>
  <si>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</si>
  <si>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</si>
  <si>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</si>
  <si>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</si>
  <si>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</si>
  <si>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</si>
  <si>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</si>
  <si>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</si>
  <si>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</si>
  <si>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</si>
  <si>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</si>
  <si>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</si>
  <si>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</si>
  <si>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</si>
  <si>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</si>
  <si>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</si>
  <si>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</si>
  <si>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</si>
  <si>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</si>
  <si>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</si>
  <si>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</si>
  <si>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</si>
  <si>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</si>
  <si>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</si>
  <si>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</si>
  <si>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</si>
  <si>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</si>
  <si>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</si>
  <si>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</si>
  <si>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</si>
  <si>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</si>
  <si>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</si>
  <si>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</si>
  <si>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</si>
  <si>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</si>
  <si>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</si>
  <si>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</si>
  <si>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</si>
  <si>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</si>
  <si>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</si>
  <si>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</si>
  <si>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</si>
  <si>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</si>
  <si>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</si>
  <si>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</si>
  <si>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</si>
  <si>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</si>
  <si>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</si>
  <si>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</si>
  <si>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</si>
  <si>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</si>
  <si>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</si>
  <si>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</si>
  <si>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</si>
  <si>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</si>
  <si>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</si>
  <si>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</si>
  <si>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</si>
  <si>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</si>
  <si>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</si>
  <si>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</si>
  <si>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</si>
  <si>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</si>
  <si>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</si>
  <si>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</si>
  <si>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</si>
  <si>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</si>
  <si>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</si>
  <si>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</si>
  <si>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</si>
  <si>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</si>
  <si>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</si>
  <si>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</si>
  <si>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</si>
  <si>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</si>
  <si>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</si>
  <si>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</si>
  <si>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</si>
  <si>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</si>
  <si>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</si>
  <si>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</si>
  <si>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</si>
  <si>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</si>
  <si>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</si>
  <si>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</si>
  <si>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</si>
  <si>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</si>
  <si>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</si>
  <si>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</si>
  <si>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</si>
  <si>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</si>
  <si>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</si>
  <si>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</si>
  <si>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</si>
  <si>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</si>
  <si>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</si>
  <si>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</si>
  <si>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</si>
  <si>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</si>
  <si>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</si>
  <si>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</si>
  <si>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</si>
  <si>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</si>
  <si>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</si>
  <si>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</si>
  <si>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</si>
  <si>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</si>
  <si>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</si>
  <si>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</si>
  <si>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</si>
  <si>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</si>
  <si>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</si>
  <si>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</si>
  <si>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</si>
  <si>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</si>
  <si>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</si>
  <si>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</si>
  <si>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</si>
  <si>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</si>
  <si>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</si>
  <si>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</si>
  <si>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</si>
  <si>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</si>
  <si>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</si>
  <si>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</si>
  <si>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</si>
  <si>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</si>
  <si>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</si>
  <si>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</si>
  <si>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</si>
  <si>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</si>
  <si>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</si>
  <si>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</si>
  <si>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</si>
  <si>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</si>
  <si>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</si>
  <si>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</si>
  <si>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</si>
  <si>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</si>
  <si>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</si>
  <si>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</si>
  <si>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</si>
  <si>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</si>
  <si>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</si>
  <si>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</si>
  <si>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</si>
  <si>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</si>
  <si>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</si>
  <si>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</si>
  <si>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</si>
  <si>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</si>
  <si>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</si>
  <si>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</si>
  <si>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</si>
  <si>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</si>
  <si>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</si>
  <si>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</si>
  <si>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</si>
  <si>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</si>
  <si>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</si>
  <si>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</si>
  <si>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</si>
  <si>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</si>
  <si>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</si>
  <si>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</si>
  <si>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</si>
  <si>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</si>
  <si>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</si>
  <si>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</si>
  <si>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</si>
  <si>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</si>
  <si>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</si>
  <si>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</si>
  <si>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</si>
  <si>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</si>
  <si>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</si>
  <si>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</si>
  <si>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</si>
  <si>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</si>
  <si>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</si>
  <si>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</si>
  <si>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</si>
  <si>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</si>
  <si>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</si>
  <si>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</si>
  <si>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</si>
  <si>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</si>
  <si>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</si>
  <si>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</si>
  <si>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</si>
  <si>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</si>
  <si>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</si>
  <si>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</si>
  <si>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</si>
  <si>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</si>
  <si>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</si>
  <si>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</si>
  <si>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</si>
  <si>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</si>
  <si>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</si>
  <si>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</si>
  <si>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</si>
  <si>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</si>
  <si>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</si>
  <si>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</si>
  <si>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</si>
  <si>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</si>
  <si>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</si>
  <si>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</si>
  <si>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</si>
  <si>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</si>
  <si>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</si>
  <si>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</si>
  <si>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</si>
  <si>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</si>
  <si>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</si>
  <si>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</si>
  <si>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</si>
  <si>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</si>
  <si>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</si>
  <si>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</si>
  <si>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</si>
  <si>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</si>
  <si>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</si>
  <si>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</si>
  <si>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</si>
  <si>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</si>
  <si>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</si>
  <si>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</si>
  <si>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</si>
  <si>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</si>
  <si>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</si>
  <si>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</si>
  <si>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</si>
  <si>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</si>
  <si>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</si>
  <si>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</si>
  <si>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</si>
  <si>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</si>
  <si>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</si>
  <si>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</si>
  <si>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</si>
  <si>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</si>
  <si>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</si>
  <si>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</si>
  <si>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</si>
  <si>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</si>
  <si>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</si>
  <si>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</si>
  <si>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</si>
  <si>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</si>
  <si>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</si>
  <si>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</si>
  <si>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</si>
  <si>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</si>
  <si>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</si>
  <si>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</si>
  <si>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</si>
  <si>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</si>
  <si>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</si>
  <si>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</si>
  <si>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</si>
  <si>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</si>
  <si>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</si>
  <si>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</si>
  <si>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</si>
  <si>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</si>
  <si>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</si>
  <si>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</si>
  <si>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</si>
  <si>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</si>
  <si>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</si>
  <si>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</si>
  <si>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</si>
  <si>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</si>
  <si>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</si>
  <si>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</si>
  <si>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</si>
  <si>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</si>
  <si>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</si>
  <si>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</si>
  <si>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</si>
  <si>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</si>
  <si>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</si>
  <si>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</si>
  <si>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</si>
  <si>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</si>
  <si>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</si>
  <si>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</si>
  <si>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</si>
  <si>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</si>
  <si>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</si>
  <si>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</si>
  <si>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</si>
  <si>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</si>
  <si>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</si>
  <si>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</si>
  <si>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</si>
  <si>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</si>
  <si>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</si>
  <si>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</si>
  <si>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</si>
  <si>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</si>
  <si>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</si>
  <si>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</si>
  <si>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</si>
  <si>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</si>
  <si>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</si>
  <si>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</si>
  <si>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</si>
  <si>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</si>
  <si>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</si>
  <si>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</si>
  <si>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</si>
  <si>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</si>
  <si>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</si>
  <si>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</si>
  <si>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</si>
  <si>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</si>
  <si>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</si>
  <si>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</si>
  <si>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</si>
  <si>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</si>
  <si>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</si>
  <si>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</si>
  <si>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</si>
  <si>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</si>
  <si>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</si>
  <si>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</si>
  <si>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</si>
  <si>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</si>
  <si>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</si>
  <si>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</si>
  <si>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</si>
  <si>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</si>
  <si>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</si>
  <si>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</si>
  <si>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</si>
  <si>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</si>
  <si>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</si>
  <si>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</si>
  <si>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</si>
  <si>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</si>
  <si>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</si>
  <si>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</si>
  <si>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</si>
  <si>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</si>
  <si>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</si>
  <si>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</si>
  <si>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</si>
  <si>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</si>
  <si>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</si>
  <si>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</si>
  <si>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</si>
  <si>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</si>
  <si>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</si>
  <si>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</si>
  <si>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</si>
  <si>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</si>
  <si>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</si>
  <si>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</si>
  <si>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</si>
  <si>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</si>
  <si>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</si>
  <si>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</si>
  <si>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</si>
  <si>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</si>
  <si>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</si>
  <si>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</si>
  <si>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</si>
  <si>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</si>
  <si>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</si>
  <si>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</si>
  <si>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</si>
  <si>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</si>
  <si>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</si>
  <si>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</si>
  <si>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</si>
  <si>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</si>
  <si>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</si>
  <si>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</si>
  <si>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</si>
  <si>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</si>
  <si>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</si>
  <si>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</si>
  <si>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</si>
  <si>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</si>
  <si>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</si>
  <si>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</si>
  <si>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</si>
  <si>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</si>
  <si>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</si>
  <si>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</si>
  <si>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</si>
  <si>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</si>
  <si>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</si>
  <si>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</si>
  <si>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</si>
  <si>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</si>
  <si>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</si>
  <si>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</si>
  <si>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</si>
  <si>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</si>
  <si>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</si>
  <si>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</si>
  <si>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</si>
  <si>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</si>
  <si>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</si>
  <si>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</si>
  <si>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</si>
  <si>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</si>
  <si>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</si>
  <si>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</si>
  <si>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</si>
  <si>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</si>
  <si>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</si>
  <si>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</si>
  <si>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</si>
  <si>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</si>
  <si>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</si>
  <si>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</si>
  <si>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</si>
  <si>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</si>
  <si>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</si>
  <si>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</si>
  <si>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</si>
  <si>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</si>
  <si>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</si>
  <si>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</si>
  <si>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</si>
  <si>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</si>
  <si>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</si>
  <si>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</si>
  <si>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</si>
  <si>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</si>
  <si>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</si>
  <si>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</si>
  <si>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</si>
  <si>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</si>
  <si>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</si>
  <si>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</si>
  <si>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</si>
  <si>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</si>
  <si>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</si>
  <si>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</si>
  <si>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</si>
  <si>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</si>
  <si>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</si>
  <si>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</si>
  <si>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</si>
  <si>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</si>
  <si>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</si>
  <si>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</si>
  <si>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</si>
  <si>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</si>
  <si>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</si>
  <si>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</si>
  <si>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</si>
  <si>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</si>
  <si>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</si>
  <si>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</si>
  <si>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</si>
  <si>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</si>
  <si>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</si>
  <si>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</si>
  <si>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</si>
  <si>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</si>
  <si>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</si>
  <si>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</si>
  <si>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</si>
  <si>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</si>
  <si>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</si>
  <si>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</si>
  <si>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</si>
  <si>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</si>
  <si>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</si>
  <si>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</si>
  <si>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</si>
  <si>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</si>
  <si>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</si>
  <si>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</si>
  <si>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</si>
  <si>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</si>
  <si>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</si>
  <si>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</si>
  <si>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</si>
  <si>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</si>
  <si>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</si>
  <si>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</si>
  <si>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</si>
  <si>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</si>
  <si>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</si>
  <si>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</si>
  <si>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</si>
  <si>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</si>
  <si>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</si>
  <si>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</si>
  <si>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</si>
  <si>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</si>
  <si>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</si>
  <si>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</si>
  <si>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</si>
  <si>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</si>
  <si>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</si>
  <si>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</si>
  <si>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</si>
  <si>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</si>
  <si>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</si>
  <si>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</si>
  <si>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</si>
  <si>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</si>
  <si>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</si>
  <si>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</si>
  <si>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</si>
  <si>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</si>
  <si>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</si>
  <si>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</si>
  <si>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</si>
  <si>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</si>
  <si>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</si>
  <si>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</si>
  <si>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</si>
  <si>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</si>
  <si>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</si>
  <si>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</si>
  <si>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</si>
  <si>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</si>
  <si>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</si>
  <si>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</si>
  <si>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</si>
  <si>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</si>
  <si>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</si>
  <si>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</si>
  <si>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</si>
  <si>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</si>
  <si>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</si>
  <si>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</si>
  <si>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</si>
  <si>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</si>
  <si>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</si>
  <si>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</si>
  <si>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</si>
  <si>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</si>
  <si>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</si>
  <si>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</si>
  <si>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</si>
  <si>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</si>
  <si>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</si>
  <si>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</si>
  <si>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</si>
  <si>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</si>
  <si>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</si>
  <si>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</si>
  <si>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</si>
  <si>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</si>
  <si>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</si>
  <si>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</si>
  <si>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</si>
  <si>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</si>
  <si>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</si>
  <si>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</si>
  <si>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</si>
  <si>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</si>
  <si>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</si>
  <si>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</si>
  <si>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</si>
  <si>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</si>
  <si>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</si>
  <si>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</si>
  <si>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</si>
  <si>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</si>
  <si>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</si>
  <si>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</si>
  <si>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</si>
  <si>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</si>
  <si>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</si>
  <si>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</si>
  <si>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</si>
  <si>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</si>
  <si>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</si>
  <si>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</si>
  <si>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</si>
  <si>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</si>
  <si>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</si>
  <si>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</si>
  <si>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</si>
  <si>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</si>
  <si>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</si>
  <si>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</si>
  <si>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</si>
  <si>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</si>
  <si>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</si>
  <si>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</si>
  <si>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</si>
  <si>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</si>
  <si>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</si>
  <si>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</si>
  <si>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</si>
  <si>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</si>
  <si>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</si>
  <si>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</si>
  <si>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</si>
  <si>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</si>
  <si>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</si>
  <si>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</si>
  <si>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</si>
  <si>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</si>
  <si>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</si>
  <si>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</si>
  <si>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</si>
  <si>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</si>
  <si>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</si>
  <si>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</si>
  <si>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</si>
  <si>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</si>
  <si>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</si>
  <si>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</si>
  <si>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</si>
  <si>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</si>
  <si>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</si>
  <si>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</si>
  <si>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</si>
  <si>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</si>
  <si>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</si>
  <si>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</si>
  <si>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</si>
  <si>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</si>
  <si>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</si>
  <si>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</si>
  <si>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</si>
  <si>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</si>
  <si>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</si>
  <si>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</si>
  <si>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</si>
  <si>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</si>
  <si>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</si>
  <si>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</si>
  <si>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</si>
  <si>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</si>
  <si>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</si>
  <si>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</si>
  <si>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</si>
  <si>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</si>
  <si>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</si>
  <si>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</si>
  <si>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</si>
  <si>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</si>
  <si>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</si>
  <si>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</si>
  <si>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</si>
  <si>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</si>
  <si>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</si>
  <si>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</si>
  <si>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</si>
  <si>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</si>
  <si>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</si>
  <si>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</si>
  <si>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</si>
  <si>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</si>
  <si>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</si>
  <si>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</si>
  <si>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</si>
  <si>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</si>
  <si>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</si>
  <si>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</si>
  <si>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</si>
  <si>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</si>
  <si>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</si>
  <si>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</si>
  <si>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</si>
  <si>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</si>
  <si>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</si>
  <si>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</si>
  <si>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</si>
  <si>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</si>
  <si>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</si>
  <si>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</si>
  <si>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</si>
  <si>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</si>
  <si>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</si>
  <si>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</si>
  <si>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</si>
  <si>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</si>
  <si>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</si>
  <si>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</si>
  <si>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</si>
  <si>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</si>
  <si>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</si>
  <si>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</si>
  <si>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</si>
  <si>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</si>
  <si>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</si>
  <si>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</si>
  <si>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</si>
  <si>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</si>
  <si>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</si>
  <si>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</si>
  <si>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</si>
  <si>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</si>
  <si>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</si>
  <si>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</si>
  <si>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</si>
  <si>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</si>
  <si>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</si>
  <si>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</si>
  <si>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</si>
  <si>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</si>
  <si>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</si>
  <si>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</si>
  <si>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</si>
  <si>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</si>
  <si>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</si>
  <si>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</si>
  <si>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</si>
  <si>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</si>
  <si>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</si>
  <si>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</si>
  <si>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</si>
  <si>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</si>
  <si>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</si>
  <si>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</si>
  <si>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</si>
  <si>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</si>
  <si>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</si>
  <si>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</si>
  <si>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</si>
  <si>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</si>
  <si>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</si>
  <si>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</si>
  <si>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</si>
  <si>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</si>
  <si>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</si>
  <si>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</si>
  <si>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</si>
  <si>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</si>
  <si>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</si>
  <si>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</si>
  <si>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</si>
  <si>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</si>
  <si>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</si>
  <si>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</si>
  <si>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</si>
  <si>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</si>
  <si>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</si>
  <si>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</si>
  <si>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</si>
  <si>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</si>
  <si>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</si>
  <si>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</si>
  <si>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</si>
  <si>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</si>
  <si>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</si>
  <si>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</si>
  <si>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</si>
  <si>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</si>
  <si>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</si>
  <si>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</si>
  <si>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</si>
  <si>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</si>
  <si>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</si>
  <si>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</si>
  <si>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</si>
  <si>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</si>
  <si>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</si>
  <si>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</si>
  <si>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</si>
  <si>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</si>
  <si>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</si>
  <si>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</si>
  <si>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</si>
  <si>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</si>
  <si>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</si>
  <si>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</si>
  <si>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</si>
  <si>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</si>
  <si>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</si>
  <si>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</si>
  <si>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</si>
  <si>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</si>
  <si>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</si>
  <si>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</si>
  <si>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</si>
  <si>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</si>
  <si>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</si>
  <si>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</si>
  <si>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</si>
  <si>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</si>
  <si>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</si>
  <si>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</si>
  <si>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</si>
  <si>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</si>
  <si>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</si>
  <si>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</si>
  <si>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</si>
  <si>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</si>
  <si>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</si>
  <si>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</si>
  <si>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</si>
  <si>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</si>
  <si>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</si>
  <si>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</si>
  <si>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</si>
  <si>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</si>
  <si>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</si>
  <si>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</si>
  <si>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</si>
  <si>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</si>
  <si>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</si>
  <si>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</si>
  <si>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</si>
  <si>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</si>
  <si>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</si>
  <si>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</si>
  <si>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</si>
  <si>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</si>
  <si>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</si>
  <si>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</si>
  <si>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</si>
  <si>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</si>
  <si>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</si>
  <si>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</si>
  <si>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</si>
  <si>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</si>
  <si>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</si>
  <si>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</si>
  <si>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</si>
  <si>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</si>
  <si>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</si>
  <si>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</si>
  <si>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</si>
  <si>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</si>
  <si>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</si>
  <si>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</si>
  <si>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</si>
  <si>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</si>
  <si>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</si>
  <si>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</si>
  <si>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</si>
  <si>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</si>
  <si>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</si>
  <si>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</si>
  <si>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</si>
  <si>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</si>
  <si>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</si>
  <si>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</si>
  <si>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</si>
  <si>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</si>
  <si>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</si>
  <si>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</si>
  <si>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</si>
  <si>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</si>
  <si>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</si>
  <si>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</si>
  <si>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</si>
  <si>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</si>
  <si>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</si>
  <si>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</si>
  <si>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</si>
  <si>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</si>
  <si>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</si>
  <si>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</si>
  <si>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</si>
  <si>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</si>
  <si>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</si>
  <si>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</si>
  <si>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</si>
  <si>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</si>
  <si>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</si>
  <si>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</si>
  <si>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</si>
  <si>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</si>
  <si>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</si>
  <si>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</si>
  <si>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</si>
  <si>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</si>
  <si>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</si>
  <si>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</si>
  <si>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</si>
  <si>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</si>
  <si>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</si>
  <si>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</si>
  <si>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</si>
  <si>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</si>
  <si>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</si>
  <si>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</si>
  <si>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</si>
  <si>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</si>
  <si>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</si>
  <si>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</si>
  <si>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</si>
  <si>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</si>
  <si>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</si>
  <si>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</si>
  <si>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</si>
  <si>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</si>
  <si>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</si>
  <si>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</si>
  <si>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</si>
  <si>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</si>
  <si>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</si>
  <si>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</si>
  <si>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</si>
  <si>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</si>
  <si>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</si>
  <si>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</si>
  <si>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</si>
  <si>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</si>
  <si>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</si>
  <si>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</si>
  <si>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</si>
  <si>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</si>
  <si>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</si>
  <si>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</si>
  <si>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</si>
  <si>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</si>
  <si>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</si>
  <si>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</si>
  <si>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</si>
  <si>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</si>
  <si>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</si>
  <si>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</si>
  <si>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</si>
  <si>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</si>
  <si>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</si>
  <si>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</si>
  <si>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</si>
  <si>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</si>
  <si>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</si>
  <si>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</si>
  <si>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</si>
  <si>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</si>
  <si>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</si>
  <si>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</si>
  <si>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</si>
  <si>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</si>
  <si>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</si>
  <si>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</si>
  <si>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</si>
  <si>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</si>
  <si>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</si>
  <si>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</si>
  <si>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</si>
  <si>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</si>
  <si>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</si>
  <si>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</si>
  <si>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</si>
  <si>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</si>
  <si>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</si>
  <si>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</si>
  <si>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</si>
  <si>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</si>
  <si>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</si>
  <si>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</si>
  <si>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</si>
  <si>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</si>
  <si>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</si>
  <si>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</si>
  <si>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</si>
  <si>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</si>
  <si>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</si>
  <si>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</si>
  <si>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</si>
  <si>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</si>
  <si>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</si>
  <si>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</si>
  <si>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</si>
  <si>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</si>
  <si>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</si>
  <si>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</si>
  <si>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</si>
  <si>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</si>
  <si>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</si>
  <si>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</si>
  <si>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</si>
  <si>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</si>
  <si>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</si>
  <si>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</si>
  <si>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</si>
  <si>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</si>
  <si>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</si>
  <si>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</si>
  <si>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</si>
  <si>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</si>
  <si>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</si>
  <si>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</si>
  <si>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</si>
  <si>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</si>
  <si>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</si>
  <si>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</si>
  <si>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</si>
  <si>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</si>
  <si>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</si>
  <si>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</si>
  <si>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</si>
  <si>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</si>
  <si>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</si>
  <si>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</si>
  <si>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</si>
  <si>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</si>
  <si>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</si>
  <si>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</si>
  <si>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</si>
  <si>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</si>
  <si>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</si>
  <si>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</si>
  <si>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</si>
  <si>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</si>
  <si>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</si>
  <si>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</si>
  <si>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</si>
  <si>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</si>
  <si>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</si>
  <si>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</si>
  <si>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</si>
  <si>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</si>
  <si>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</si>
  <si>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</si>
  <si>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</si>
  <si>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</si>
  <si>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</si>
  <si>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</si>
  <si>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</si>
  <si>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</si>
  <si>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</si>
  <si>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</si>
  <si>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</si>
  <si>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</si>
  <si>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</si>
  <si>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</si>
  <si>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</si>
  <si>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</si>
  <si>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</si>
  <si>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</si>
  <si>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</si>
  <si>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</si>
  <si>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</si>
  <si>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</si>
  <si>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</si>
  <si>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</si>
  <si>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</si>
  <si>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</si>
  <si>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</si>
  <si>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</si>
  <si>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</si>
  <si>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</si>
  <si>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</si>
  <si>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</si>
  <si>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</si>
  <si>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</si>
  <si>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</si>
  <si>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</si>
  <si>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</si>
  <si>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</si>
  <si>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</si>
  <si>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</si>
  <si>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</si>
  <si>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</si>
  <si>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</si>
  <si>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</si>
  <si>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</si>
  <si>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</si>
  <si>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</si>
  <si>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</si>
  <si>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</si>
  <si>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</si>
  <si>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</si>
  <si>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</si>
  <si>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</si>
  <si>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</si>
  <si>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</si>
  <si>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</si>
  <si>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</si>
  <si>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</si>
  <si>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</si>
  <si>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</si>
  <si>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</si>
  <si>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</si>
  <si>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</si>
  <si>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</si>
  <si>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</si>
  <si>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</si>
  <si>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</si>
  <si>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</si>
  <si>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</si>
  <si>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</si>
  <si>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</si>
  <si>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</si>
  <si>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</si>
  <si>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</si>
  <si>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</si>
  <si>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</si>
  <si>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</si>
  <si>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</si>
  <si>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</si>
  <si>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</si>
  <si>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</si>
  <si>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</si>
  <si>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</si>
  <si>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</si>
  <si>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</si>
  <si>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</si>
  <si>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</si>
  <si>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</si>
  <si>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</si>
  <si>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</si>
  <si>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</si>
  <si>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</si>
  <si>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</si>
  <si>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</si>
  <si>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</si>
  <si>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</si>
  <si>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</si>
  <si>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</si>
  <si>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</si>
  <si>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</si>
  <si>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</si>
  <si>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</si>
  <si>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</si>
  <si>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</si>
  <si>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</si>
  <si>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</si>
  <si>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</si>
  <si>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</si>
  <si>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</si>
  <si>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</si>
  <si>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</si>
  <si>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</si>
  <si>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</si>
  <si>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</si>
  <si>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</si>
  <si>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</si>
  <si>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</si>
  <si>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</si>
  <si>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</si>
  <si>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</si>
  <si>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</si>
  <si>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</si>
  <si>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</si>
  <si>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</si>
  <si>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</si>
  <si>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</si>
  <si>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</si>
  <si>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</si>
  <si>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</si>
  <si>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</si>
  <si>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</si>
  <si>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</si>
  <si>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</si>
  <si>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</si>
  <si>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</si>
  <si>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</si>
  <si>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</si>
  <si>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</si>
  <si>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</si>
  <si>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</si>
  <si>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</si>
  <si>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</si>
  <si>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</si>
  <si>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</si>
  <si>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</si>
  <si>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</si>
  <si>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</si>
  <si>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</si>
  <si>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</si>
  <si>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</si>
  <si>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</si>
  <si>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</si>
  <si>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</si>
  <si>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</si>
  <si>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</si>
  <si>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</si>
  <si>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</si>
  <si>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</si>
  <si>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</si>
  <si>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</si>
  <si>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</si>
  <si>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</si>
  <si>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</si>
  <si>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</si>
  <si>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</si>
  <si>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</si>
  <si>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</si>
  <si>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</si>
  <si>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</si>
  <si>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</si>
  <si>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</si>
  <si>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</si>
  <si>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</si>
  <si>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</si>
  <si>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</si>
  <si>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</si>
  <si>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</si>
  <si>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</si>
  <si>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</si>
  <si>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</si>
  <si>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</si>
  <si>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</si>
  <si>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</si>
  <si>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</si>
  <si>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</si>
  <si>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</si>
  <si>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</si>
  <si>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</si>
  <si>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</si>
  <si>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</si>
  <si>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</si>
  <si>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</si>
  <si>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</si>
  <si>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</si>
  <si>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</si>
  <si>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</si>
  <si>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</si>
  <si>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</si>
  <si>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</si>
  <si>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</si>
  <si>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</si>
  <si>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</si>
  <si>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</si>
  <si>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</si>
  <si>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</si>
  <si>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</si>
  <si>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</si>
  <si>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</si>
  <si>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</si>
  <si>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</si>
  <si>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</si>
  <si>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</si>
  <si>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</si>
  <si>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</si>
  <si>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</si>
  <si>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</si>
  <si>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</si>
  <si>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</si>
  <si>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</si>
  <si>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</si>
  <si>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</si>
  <si>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</si>
  <si>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</si>
  <si>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</si>
  <si>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</si>
  <si>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</si>
  <si>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</si>
  <si>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</si>
  <si>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</si>
  <si>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</si>
  <si>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</si>
  <si>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</si>
  <si>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</si>
  <si>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</si>
  <si>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</si>
  <si>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</si>
  <si>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</si>
  <si>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</si>
  <si>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</si>
  <si>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</si>
  <si>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</si>
  <si>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</si>
  <si>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</si>
  <si>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</si>
  <si>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</si>
  <si>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</si>
  <si>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</si>
  <si>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</si>
  <si>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</si>
  <si>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</si>
  <si>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</si>
  <si>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</si>
  <si>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</si>
  <si>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</si>
  <si>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</si>
  <si>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</si>
  <si>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</si>
  <si>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</si>
  <si>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</si>
  <si>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</si>
  <si>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</si>
  <si>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</si>
  <si>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</si>
  <si>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</si>
  <si>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</si>
  <si>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</si>
  <si>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</si>
  <si>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</si>
  <si>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</si>
  <si>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</si>
  <si>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</si>
  <si>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</si>
  <si>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</si>
  <si>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</si>
  <si>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</si>
  <si>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</si>
  <si>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</si>
  <si>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</si>
  <si>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</si>
  <si>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</si>
  <si>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</si>
  <si>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</si>
  <si>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</si>
  <si>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</si>
  <si>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</si>
  <si>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</si>
  <si>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</si>
  <si>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</si>
  <si>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</si>
  <si>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</si>
  <si>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</si>
  <si>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</si>
  <si>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</si>
  <si>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</si>
  <si>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</si>
  <si>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</si>
  <si>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</si>
  <si>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</si>
  <si>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</si>
  <si>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</si>
  <si>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</si>
  <si>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</si>
  <si>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</si>
  <si>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</si>
  <si>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</si>
  <si>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</si>
  <si>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</si>
  <si>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</si>
  <si>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</si>
  <si>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</si>
  <si>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</si>
  <si>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</si>
  <si>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</si>
  <si>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</si>
  <si>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</si>
  <si>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</si>
  <si>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</si>
  <si>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</si>
  <si>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</si>
  <si>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</si>
  <si>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</si>
  <si>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</si>
  <si>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</si>
  <si>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</si>
  <si>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</si>
  <si>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</si>
  <si>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</si>
  <si>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</si>
  <si>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</si>
  <si>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</si>
  <si>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</si>
  <si>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</si>
  <si>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</si>
  <si>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</si>
  <si>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</si>
  <si>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</si>
  <si>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</si>
  <si>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</si>
  <si>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</si>
  <si>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</si>
  <si>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</si>
  <si>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</si>
  <si>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</si>
  <si>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</si>
  <si>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</si>
  <si>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</si>
  <si>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</si>
  <si>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</si>
  <si>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</si>
  <si>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</si>
  <si>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</si>
  <si>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</si>
  <si>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</si>
  <si>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</si>
  <si>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</si>
  <si>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</si>
  <si>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</si>
  <si>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</si>
  <si>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</si>
  <si>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</si>
  <si>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</si>
  <si>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</si>
  <si>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</si>
  <si>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</si>
  <si>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</si>
  <si>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</si>
  <si>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</si>
  <si>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</si>
  <si>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</si>
  <si>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</si>
  <si>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</si>
  <si>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</si>
  <si>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</si>
  <si>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</si>
  <si>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</si>
  <si>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</si>
  <si>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</si>
  <si>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</si>
  <si>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</si>
  <si>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</si>
  <si>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</si>
  <si>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</si>
  <si>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</si>
  <si>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</si>
  <si>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</si>
  <si>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</si>
  <si>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</si>
  <si>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</si>
  <si>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</si>
  <si>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</si>
  <si>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</si>
  <si>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</si>
  <si>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</si>
  <si>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</si>
  <si>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</si>
  <si>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</si>
  <si>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</si>
  <si>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</si>
  <si>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</si>
  <si>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</si>
  <si>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</si>
  <si>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</si>
  <si>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</si>
  <si>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</si>
  <si>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</si>
  <si>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</si>
  <si>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</si>
  <si>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</si>
  <si>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</si>
  <si>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</si>
  <si>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</si>
  <si>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</si>
  <si>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</si>
  <si>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</si>
  <si>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</si>
  <si>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</si>
  <si>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</si>
  <si>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</si>
  <si>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</si>
  <si>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</si>
  <si>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</si>
  <si>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</si>
  <si>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</si>
  <si>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</si>
  <si>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</si>
  <si>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</si>
  <si>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</si>
  <si>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</si>
  <si>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</si>
  <si>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</si>
  <si>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</si>
  <si>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</si>
  <si>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</si>
  <si>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</si>
  <si>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</si>
  <si>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</si>
  <si>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</si>
  <si>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</si>
  <si>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</si>
  <si>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</si>
  <si>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</si>
  <si>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</si>
  <si>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</si>
  <si>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</si>
  <si>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</si>
  <si>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</si>
  <si>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</si>
  <si>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</si>
  <si>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</si>
  <si>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</si>
  <si>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</si>
  <si>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</si>
  <si>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</si>
  <si>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</si>
  <si>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</si>
  <si>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</si>
  <si>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</si>
  <si>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</si>
  <si>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</si>
  <si>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</si>
  <si>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</si>
  <si>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</si>
  <si>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</si>
  <si>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</si>
  <si>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</si>
  <si>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</si>
  <si>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</si>
  <si>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</si>
  <si>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</si>
  <si>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</si>
  <si>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</si>
  <si>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</si>
  <si>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</si>
  <si>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</si>
  <si>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</si>
  <si>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</si>
  <si>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</si>
  <si>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</si>
  <si>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</si>
  <si>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</si>
  <si>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</si>
  <si>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</si>
  <si>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</si>
  <si>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</si>
  <si>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</si>
  <si>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</si>
  <si>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</si>
  <si>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</si>
  <si>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</si>
  <si>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</si>
  <si>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</si>
  <si>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</si>
  <si>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</si>
  <si>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</si>
  <si>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</si>
  <si>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</si>
  <si>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</si>
  <si>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</si>
  <si>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</si>
  <si>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</si>
  <si>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</si>
  <si>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</si>
  <si>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</si>
  <si>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</si>
  <si>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</si>
  <si>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</si>
  <si>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</si>
  <si>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</si>
  <si>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</si>
  <si>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</si>
  <si>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</si>
  <si>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</si>
  <si>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</si>
  <si>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</si>
  <si>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</si>
  <si>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</si>
  <si>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</si>
  <si>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</si>
  <si>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</si>
  <si>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</si>
  <si>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</si>
  <si>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</si>
  <si>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</si>
  <si>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</si>
  <si>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</si>
  <si>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</si>
  <si>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</si>
  <si>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</si>
  <si>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</si>
  <si>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</si>
  <si>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</si>
  <si>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</si>
  <si>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</si>
  <si>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</si>
  <si>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</si>
  <si>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</si>
  <si>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</si>
  <si>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</si>
  <si>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</si>
  <si>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</si>
  <si>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</si>
  <si>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</si>
  <si>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</si>
  <si>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</si>
  <si>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</si>
  <si>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</si>
  <si>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</si>
  <si>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</si>
  <si>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</si>
  <si>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</si>
  <si>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</si>
  <si>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</si>
  <si>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</si>
  <si>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</si>
  <si>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</si>
  <si>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</si>
  <si>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</si>
  <si>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</si>
  <si>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</si>
  <si>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</si>
  <si>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</si>
  <si>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</si>
  <si>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</si>
  <si>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</si>
  <si>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</si>
  <si>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</si>
  <si>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</si>
  <si>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</si>
  <si>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</si>
  <si>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</si>
  <si>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</si>
  <si>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</si>
  <si>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</si>
  <si>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</si>
  <si>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</si>
  <si>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</si>
  <si>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</si>
  <si>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</si>
  <si>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</si>
  <si>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</si>
  <si>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</si>
  <si>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</si>
  <si>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</si>
  <si>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</si>
  <si>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</si>
  <si>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</si>
  <si>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</si>
  <si>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</si>
  <si>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</si>
  <si>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</si>
  <si>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</si>
  <si>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</si>
  <si>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</si>
  <si>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</si>
  <si>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</si>
  <si>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</si>
  <si>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</si>
  <si>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</si>
  <si>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</si>
  <si>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</si>
  <si>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</si>
  <si>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</si>
  <si>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</si>
  <si>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</si>
  <si>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</si>
  <si>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</si>
  <si>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</si>
  <si>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</si>
  <si>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</si>
  <si>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</si>
  <si>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</si>
  <si>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</si>
  <si>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</si>
  <si>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</si>
  <si>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</si>
  <si>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</si>
  <si>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</si>
  <si>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</si>
  <si>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</si>
  <si>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</si>
  <si>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</si>
  <si>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</si>
  <si>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</si>
  <si>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</si>
  <si>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</si>
  <si>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</si>
  <si>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</si>
  <si>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</si>
  <si>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</si>
  <si>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</si>
  <si>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</si>
  <si>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</si>
  <si>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</si>
  <si>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</si>
  <si>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</si>
  <si>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</si>
  <si>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</si>
  <si>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</si>
  <si>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</si>
  <si>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</si>
  <si>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</si>
  <si>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</si>
  <si>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</si>
  <si>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</si>
  <si>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</si>
  <si>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</si>
  <si>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</si>
  <si>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</si>
  <si>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</si>
  <si>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</si>
  <si>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</si>
  <si>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</si>
  <si>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</si>
  <si>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</si>
  <si>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</si>
  <si>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</si>
  <si>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</si>
  <si>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</si>
  <si>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</si>
  <si>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</si>
  <si>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</si>
  <si>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</si>
  <si>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</si>
  <si>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</si>
  <si>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</si>
  <si>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</si>
  <si>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</si>
  <si>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</si>
  <si>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</si>
  <si>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</si>
  <si>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</si>
  <si>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</si>
  <si>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</si>
  <si>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</si>
  <si>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</si>
  <si>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</si>
  <si>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</si>
  <si>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</si>
  <si>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</si>
  <si>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</si>
  <si>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</si>
  <si>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</si>
  <si>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</si>
  <si>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</si>
  <si>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</si>
  <si>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</si>
  <si>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</si>
  <si>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</si>
  <si>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</si>
  <si>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</si>
  <si>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</si>
  <si>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</si>
  <si>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</si>
  <si>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</si>
  <si>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</si>
  <si>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</si>
  <si>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</si>
  <si>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</si>
  <si>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</si>
  <si>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</si>
  <si>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</si>
  <si>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</si>
  <si>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</si>
  <si>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</si>
  <si>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</si>
  <si>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</si>
  <si>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</si>
  <si>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</si>
  <si>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</si>
  <si>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</si>
  <si>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</si>
  <si>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</si>
  <si>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</si>
  <si>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</si>
  <si>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</si>
  <si>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</si>
  <si>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</si>
  <si>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</si>
  <si>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</si>
  <si>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</si>
  <si>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</si>
  <si>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</si>
  <si>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</si>
  <si>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</si>
  <si>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</si>
  <si>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</si>
  <si>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</si>
  <si>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</si>
  <si>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</si>
  <si>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</si>
  <si>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</si>
  <si>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</si>
  <si>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</si>
  <si>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</si>
  <si>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</si>
  <si>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</si>
  <si>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</si>
  <si>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</si>
  <si>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</si>
  <si>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</si>
  <si>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</si>
  <si>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</si>
  <si>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</si>
  <si>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</si>
  <si>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</si>
  <si>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</si>
  <si>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</si>
  <si>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</si>
  <si>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</si>
  <si>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</si>
  <si>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</si>
  <si>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</si>
  <si>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</si>
  <si>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</si>
  <si>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</si>
  <si>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</si>
  <si>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</si>
  <si>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</si>
  <si>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</si>
  <si>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</si>
  <si>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</si>
  <si>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</si>
  <si>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</si>
  <si>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</si>
  <si>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</si>
  <si>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</si>
  <si>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</si>
  <si>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</si>
  <si>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</si>
  <si>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</si>
  <si>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</si>
  <si>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</si>
  <si>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</si>
  <si>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</si>
  <si>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</si>
  <si>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</si>
  <si>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</si>
  <si>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</si>
  <si>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</si>
  <si>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</si>
  <si>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</si>
  <si>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</si>
  <si>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</si>
  <si>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</si>
  <si>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</si>
  <si>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</si>
  <si>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</si>
  <si>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</si>
  <si>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</si>
  <si>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</si>
  <si>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</si>
  <si>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</si>
  <si>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</si>
  <si>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</si>
  <si>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</si>
  <si>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</si>
  <si>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</si>
  <si>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</si>
  <si>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</si>
  <si>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</si>
  <si>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</si>
  <si>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</si>
  <si>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</si>
  <si>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</si>
  <si>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</si>
  <si>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</si>
  <si>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</si>
  <si>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</si>
  <si>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</si>
  <si>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</si>
  <si>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</si>
  <si>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</si>
  <si>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</si>
  <si>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</si>
  <si>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</si>
  <si>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</si>
  <si>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</si>
  <si>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</si>
  <si>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</si>
  <si>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</si>
  <si>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</si>
  <si>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</si>
  <si>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</si>
  <si>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</si>
  <si>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</si>
  <si>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</si>
  <si>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</si>
  <si>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</si>
  <si>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</si>
  <si>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</si>
  <si>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</si>
  <si>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</si>
  <si>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</si>
  <si>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</si>
  <si>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</si>
  <si>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</si>
  <si>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</si>
  <si>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</si>
  <si>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</si>
  <si>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</si>
  <si>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</si>
  <si>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</si>
  <si>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</si>
  <si>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</si>
  <si>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</si>
  <si>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</si>
  <si>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</si>
  <si>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</si>
  <si>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</si>
  <si>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</si>
  <si>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</si>
  <si>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</si>
  <si>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</si>
  <si>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</si>
  <si>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</si>
  <si>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</si>
  <si>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</si>
  <si>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</si>
  <si>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</si>
  <si>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</si>
  <si>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</si>
  <si>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</si>
  <si>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</si>
  <si>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</si>
  <si>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</si>
  <si>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</si>
  <si>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</si>
  <si>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</si>
  <si>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</si>
  <si>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</si>
  <si>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</si>
  <si>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</si>
  <si>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</si>
  <si>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</si>
  <si>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</si>
  <si>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</si>
  <si>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</si>
  <si>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</si>
  <si>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</si>
  <si>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</si>
  <si>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</si>
  <si>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</si>
  <si>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</si>
  <si>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</si>
  <si>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</si>
  <si>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</si>
  <si>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</si>
  <si>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</si>
  <si>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</si>
  <si>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</si>
  <si>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</si>
  <si>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</si>
  <si>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</si>
  <si>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</si>
  <si>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</si>
  <si>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</si>
  <si>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</si>
  <si>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</si>
  <si>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</si>
  <si>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</si>
  <si>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</si>
  <si>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</si>
  <si>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</si>
  <si>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</si>
  <si>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</si>
  <si>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</si>
  <si>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</si>
  <si>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</si>
  <si>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</si>
  <si>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</si>
  <si>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</si>
  <si>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</si>
  <si>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</si>
  <si>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</si>
  <si>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</si>
  <si>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</si>
  <si>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</si>
  <si>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</si>
  <si>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</si>
  <si>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</si>
  <si>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</si>
  <si>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</si>
  <si>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</si>
  <si>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</si>
  <si>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</si>
  <si>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</si>
  <si>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</si>
  <si>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</si>
  <si>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</si>
  <si>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</si>
  <si>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</si>
  <si>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</si>
  <si>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</si>
  <si>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</si>
  <si>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</si>
  <si>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</si>
  <si>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</si>
  <si>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</si>
  <si>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</si>
  <si>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</si>
  <si>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</si>
  <si>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</si>
  <si>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</si>
  <si>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</si>
  <si>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</si>
  <si>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</si>
  <si>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</si>
  <si>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</si>
  <si>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</si>
  <si>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</si>
  <si>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</si>
  <si>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</si>
  <si>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</si>
  <si>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</si>
  <si>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</si>
  <si>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</si>
  <si>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</si>
  <si>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</si>
  <si>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</si>
  <si>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</si>
  <si>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</si>
  <si>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</si>
  <si>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</si>
  <si>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</si>
  <si>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</si>
  <si>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</si>
  <si>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</si>
  <si>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</si>
  <si>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</si>
  <si>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</si>
  <si>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</si>
  <si>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</si>
  <si>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</si>
  <si>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</si>
  <si>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</si>
  <si>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</si>
  <si>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</si>
  <si>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</si>
  <si>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</si>
  <si>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</si>
  <si>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</si>
  <si>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</si>
  <si>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</si>
  <si>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</si>
  <si>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</si>
  <si>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</si>
  <si>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</si>
  <si>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</si>
  <si>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</si>
  <si>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</si>
  <si>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</si>
  <si>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</si>
  <si>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</si>
  <si>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</si>
  <si>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</si>
  <si>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</si>
  <si>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</si>
  <si>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</si>
  <si>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</si>
  <si>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</si>
  <si>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</si>
  <si>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</si>
  <si>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</si>
  <si>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</si>
  <si>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</si>
  <si>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</si>
  <si>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</si>
  <si>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</si>
  <si>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</si>
  <si>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</si>
  <si>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</si>
  <si>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</si>
  <si>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</si>
  <si>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</si>
  <si>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</si>
  <si>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</si>
  <si>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</si>
  <si>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</si>
  <si>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</si>
  <si>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</si>
  <si>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</si>
  <si>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</si>
  <si>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</si>
  <si>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</si>
  <si>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</si>
  <si>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</si>
  <si>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</si>
  <si>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</si>
  <si>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</si>
  <si>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</si>
  <si>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</si>
  <si>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</si>
  <si>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</si>
  <si>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</si>
  <si>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</si>
  <si>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</si>
  <si>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</si>
  <si>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</si>
  <si>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</si>
  <si>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</si>
  <si>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</si>
  <si>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</si>
  <si>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</si>
  <si>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</si>
  <si>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</si>
  <si>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</si>
  <si>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</si>
  <si>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</si>
  <si>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</si>
  <si>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</si>
  <si>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</si>
  <si>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</si>
  <si>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</si>
  <si>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</si>
  <si>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</si>
  <si>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</si>
  <si>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</si>
  <si>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</si>
  <si>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</si>
  <si>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</si>
  <si>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</si>
  <si>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</si>
  <si>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</si>
  <si>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</si>
  <si>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</si>
  <si>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</si>
  <si>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</si>
  <si>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</si>
  <si>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</si>
  <si>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</si>
  <si>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</si>
  <si>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</si>
  <si>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</si>
  <si>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</si>
  <si>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</si>
  <si>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</si>
  <si>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</si>
  <si>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</si>
  <si>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</si>
  <si>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</si>
  <si>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</si>
  <si>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</si>
  <si>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</si>
  <si>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</si>
  <si>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</si>
  <si>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</si>
  <si>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</si>
  <si>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</si>
  <si>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</si>
  <si>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</si>
  <si>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</si>
  <si>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</si>
  <si>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</si>
  <si>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</si>
  <si>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</si>
  <si>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</si>
  <si>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</si>
  <si>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</si>
  <si>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</si>
  <si>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</si>
  <si>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</si>
  <si>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</si>
  <si>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</si>
  <si>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</si>
  <si>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</si>
  <si>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</si>
  <si>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</si>
  <si>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</si>
  <si>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</si>
  <si>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</si>
  <si>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</si>
  <si>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</si>
  <si>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</si>
  <si>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</si>
  <si>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</si>
  <si>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</si>
  <si>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</si>
  <si>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</si>
  <si>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</si>
  <si>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</si>
  <si>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</si>
  <si>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</si>
  <si>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</si>
  <si>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</si>
  <si>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</si>
  <si>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</si>
  <si>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</si>
  <si>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</si>
  <si>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</si>
  <si>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</si>
  <si>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</si>
  <si>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</si>
  <si>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</si>
  <si>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</si>
  <si>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</si>
  <si>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</si>
  <si>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</si>
  <si>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</si>
  <si>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</si>
  <si>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</si>
  <si>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</si>
  <si>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</si>
  <si>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</si>
  <si>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</si>
  <si>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</si>
  <si>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</si>
  <si>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</si>
  <si>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</si>
  <si>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</si>
  <si>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</si>
  <si>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</si>
  <si>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</si>
  <si>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</si>
  <si>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</si>
  <si>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</si>
  <si>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</si>
  <si>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</si>
  <si>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</si>
  <si>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</si>
  <si>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</si>
  <si>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</si>
  <si>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</si>
  <si>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</si>
  <si>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</si>
  <si>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</si>
  <si>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</si>
  <si>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</si>
  <si>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</si>
  <si>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</si>
  <si>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</si>
  <si>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</si>
  <si>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</si>
  <si>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</si>
  <si>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</si>
  <si>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</si>
  <si>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</si>
  <si>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</si>
  <si>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</si>
  <si>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</si>
  <si>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</si>
  <si>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</si>
  <si>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</si>
  <si>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</si>
  <si>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</si>
  <si>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</si>
  <si>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</si>
  <si>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</si>
  <si>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</si>
  <si>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</si>
  <si>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</si>
  <si>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</si>
  <si>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</si>
  <si>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</si>
  <si>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</si>
  <si>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</si>
  <si>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</si>
  <si>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</si>
  <si>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</si>
  <si>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</si>
  <si>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</si>
  <si>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</si>
  <si>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</si>
  <si>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</si>
  <si>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</si>
  <si>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</si>
  <si>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</si>
  <si>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</si>
  <si>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</si>
  <si>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</si>
  <si>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</si>
  <si>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</si>
  <si>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</si>
  <si>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</si>
  <si>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</si>
  <si>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</si>
  <si>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</si>
  <si>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</si>
  <si>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</si>
  <si>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</si>
  <si>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</si>
  <si>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</si>
  <si>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</si>
  <si>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</si>
  <si>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</si>
  <si>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</si>
  <si>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</si>
  <si>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</si>
  <si>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</si>
  <si>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</si>
  <si>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</si>
  <si>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</si>
  <si>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</si>
  <si>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</si>
  <si>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</si>
  <si>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</si>
  <si>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</si>
  <si>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</si>
  <si>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</si>
  <si>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</si>
  <si>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</si>
  <si>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</si>
  <si>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</si>
  <si>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</si>
  <si>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</si>
  <si>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</si>
  <si>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</si>
  <si>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</si>
  <si>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</si>
  <si>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</si>
  <si>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</si>
  <si>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</si>
  <si>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</si>
  <si>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</si>
  <si>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</si>
  <si>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</si>
  <si>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</si>
  <si>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</si>
  <si>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</si>
  <si>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</si>
  <si>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</si>
  <si>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</si>
  <si>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</si>
  <si>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</si>
  <si>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</si>
  <si>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</si>
  <si>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</si>
  <si>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</si>
  <si>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</si>
  <si>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</si>
  <si>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</si>
  <si>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</si>
  <si>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</si>
  <si>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</si>
  <si>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</si>
  <si>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</si>
  <si>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</si>
  <si>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</si>
  <si>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</si>
  <si>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</si>
  <si>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</si>
  <si>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</si>
  <si>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</si>
  <si>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</si>
  <si>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</si>
  <si>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</si>
  <si>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</si>
  <si>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</si>
  <si>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</si>
  <si>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</si>
  <si>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</si>
  <si>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</si>
  <si>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</si>
  <si>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</si>
  <si>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</si>
  <si>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</si>
  <si>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</si>
  <si>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</si>
  <si>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</si>
  <si>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</si>
  <si>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</si>
  <si>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</si>
  <si>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</si>
  <si>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</si>
  <si>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</si>
  <si>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</si>
  <si>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</si>
  <si>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</si>
  <si>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</si>
  <si>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</si>
  <si>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</si>
  <si>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</si>
  <si>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</si>
  <si>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</si>
  <si>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</si>
  <si>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</si>
  <si>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</si>
  <si>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</si>
  <si>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</si>
  <si>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</si>
  <si>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</si>
  <si>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</si>
  <si>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</si>
  <si>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</si>
  <si>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</si>
  <si>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</si>
  <si>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</si>
  <si>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</si>
  <si>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</si>
  <si>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</si>
  <si>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</si>
  <si>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</si>
  <si>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</si>
  <si>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</si>
  <si>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</si>
  <si>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</si>
  <si>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</si>
  <si>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</si>
  <si>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</si>
  <si>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</si>
  <si>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</si>
  <si>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</si>
  <si>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</si>
  <si>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</si>
  <si>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</si>
  <si>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</si>
  <si>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</si>
  <si>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</si>
  <si>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</si>
  <si>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</si>
  <si>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</si>
  <si>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</si>
  <si>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</si>
  <si>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</si>
  <si>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</si>
  <si>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</si>
  <si>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</si>
  <si>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</si>
  <si>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</si>
  <si>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</si>
  <si>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</si>
  <si>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</si>
  <si>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</si>
  <si>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</si>
  <si>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</si>
  <si>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</si>
  <si>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</si>
  <si>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</si>
  <si>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</si>
  <si>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</si>
  <si>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</si>
  <si>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</si>
  <si>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</si>
  <si>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</si>
  <si>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</si>
  <si>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</si>
  <si>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</si>
  <si>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</si>
  <si>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</si>
  <si>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</si>
  <si>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</si>
  <si>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</si>
  <si>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</si>
  <si>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</si>
  <si>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</si>
  <si>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</si>
  <si>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</si>
  <si>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</si>
  <si>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</si>
  <si>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</si>
  <si>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</si>
  <si>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</si>
  <si>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</si>
  <si>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</si>
  <si>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</si>
  <si>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</si>
  <si>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</si>
  <si>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</si>
  <si>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</si>
  <si>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</si>
  <si>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</si>
  <si>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</si>
  <si>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</si>
  <si>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</si>
  <si>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</si>
  <si>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</si>
  <si>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</si>
  <si>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</si>
  <si>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</si>
  <si>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</si>
  <si>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</si>
  <si>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</si>
  <si>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</si>
  <si>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</si>
  <si>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</si>
  <si>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</si>
  <si>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</si>
  <si>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</si>
  <si>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</si>
  <si>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</si>
  <si>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</si>
  <si>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</si>
  <si>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</si>
  <si>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</si>
  <si>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</si>
  <si>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</si>
  <si>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</si>
  <si>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</si>
  <si>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</si>
  <si>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</si>
  <si>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</si>
  <si>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</si>
  <si>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</si>
  <si>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</si>
  <si>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</si>
  <si>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</si>
  <si>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</si>
  <si>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</si>
  <si>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</si>
  <si>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</si>
  <si>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</si>
  <si>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</si>
  <si>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</si>
  <si>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</si>
  <si>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</si>
  <si>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</si>
  <si>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</si>
  <si>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</si>
  <si>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</si>
  <si>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</si>
  <si>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</si>
  <si>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</si>
  <si>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</si>
  <si>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</si>
  <si>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</si>
  <si>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</si>
  <si>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</si>
  <si>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</si>
  <si>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</si>
  <si>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</si>
  <si>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</si>
  <si>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</si>
  <si>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</si>
  <si>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</si>
  <si>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</si>
  <si>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</si>
  <si>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</si>
  <si>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</si>
  <si>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</si>
  <si>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</si>
  <si>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</si>
  <si>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</si>
  <si>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</si>
  <si>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</si>
  <si>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</si>
  <si>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</si>
  <si>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</si>
  <si>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</si>
  <si>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</si>
  <si>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</si>
  <si>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</si>
  <si>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</si>
  <si>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</si>
  <si>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</si>
  <si>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</si>
  <si>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</si>
  <si>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</si>
  <si>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</si>
  <si>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</si>
  <si>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</si>
  <si>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</si>
  <si>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</si>
  <si>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</si>
  <si>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</si>
  <si>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</si>
  <si>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</si>
  <si>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</si>
  <si>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</si>
  <si>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</si>
  <si>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</si>
  <si>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</si>
  <si>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</si>
  <si>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</si>
  <si>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</si>
  <si>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</si>
  <si>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</si>
  <si>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</si>
  <si>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</si>
  <si>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</si>
  <si>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</si>
  <si>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</si>
  <si>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</si>
  <si>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</si>
  <si>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</si>
  <si>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</si>
  <si>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</si>
  <si>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</si>
  <si>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</si>
  <si>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</si>
  <si>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</si>
  <si>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</si>
  <si>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</si>
  <si>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</si>
  <si>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</si>
  <si>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</si>
  <si>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</si>
  <si>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</si>
  <si>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</si>
  <si>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</si>
  <si>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</si>
  <si>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</si>
  <si>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</si>
  <si>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</si>
  <si>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</si>
  <si>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</si>
  <si>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</si>
  <si>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</si>
  <si>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</si>
  <si>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</si>
  <si>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</si>
  <si>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</si>
  <si>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</si>
  <si>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</si>
  <si>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</si>
  <si>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</si>
  <si>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</si>
  <si>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</si>
  <si>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</si>
  <si>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</si>
  <si>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</si>
  <si>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</si>
  <si>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</si>
  <si>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</si>
  <si>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</si>
  <si>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</si>
  <si>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</si>
  <si>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</si>
  <si>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</si>
  <si>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</si>
  <si>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</si>
  <si>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</si>
  <si>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</si>
  <si>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</si>
  <si>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</si>
  <si>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</si>
  <si>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</si>
  <si>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</si>
  <si>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</si>
  <si>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</si>
  <si>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</si>
  <si>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</si>
  <si>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</si>
  <si>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</si>
  <si>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</si>
  <si>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</si>
  <si>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</si>
  <si>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</si>
  <si>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</si>
  <si>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</si>
  <si>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</si>
  <si>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</si>
  <si>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</si>
  <si>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</si>
  <si>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</si>
  <si>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</si>
  <si>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</si>
  <si>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</si>
  <si>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</si>
  <si>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</si>
  <si>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</si>
  <si>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</si>
  <si>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</si>
  <si>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</si>
  <si>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</si>
  <si>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</si>
  <si>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</si>
  <si>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</si>
  <si>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</si>
  <si>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</si>
  <si>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</si>
  <si>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</si>
  <si>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</si>
  <si>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</si>
  <si>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</si>
  <si>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</si>
  <si>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</si>
  <si>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</si>
  <si>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</si>
  <si>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</si>
  <si>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</si>
  <si>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</si>
  <si>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</si>
  <si>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</si>
  <si>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</si>
  <si>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</si>
  <si>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</si>
  <si>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</si>
  <si>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</si>
  <si>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</si>
  <si>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</si>
  <si>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</si>
  <si>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</si>
  <si>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</si>
  <si>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</si>
  <si>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</si>
  <si>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</si>
  <si>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</si>
  <si>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</si>
  <si>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</si>
  <si>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</si>
  <si>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</si>
  <si>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</si>
  <si>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</si>
  <si>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</si>
  <si>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</si>
  <si>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</si>
  <si>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</si>
  <si>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</si>
  <si>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</si>
  <si>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</si>
  <si>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</si>
  <si>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</si>
  <si>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</si>
  <si>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</si>
  <si>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</si>
  <si>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</si>
  <si>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</si>
  <si>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</si>
  <si>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</si>
  <si>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</si>
  <si>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</si>
  <si>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</si>
  <si>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</si>
  <si>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</si>
  <si>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</si>
  <si>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</si>
  <si>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</si>
  <si>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</si>
  <si>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</si>
  <si>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</si>
  <si>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</si>
  <si>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</si>
  <si>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</si>
  <si>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</si>
  <si>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</si>
  <si>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</si>
  <si>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</si>
  <si>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</si>
  <si>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</si>
  <si>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</si>
  <si>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</si>
  <si>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</si>
  <si>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</si>
  <si>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</si>
  <si>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</si>
  <si>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</si>
  <si>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</si>
  <si>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</si>
  <si>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</si>
  <si>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</si>
  <si>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</si>
  <si>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</si>
  <si>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</si>
  <si>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</si>
  <si>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</si>
  <si>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</si>
  <si>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</si>
  <si>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</si>
  <si>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</si>
  <si>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</si>
  <si>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</si>
  <si>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</si>
  <si>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</si>
  <si>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</si>
  <si>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</si>
  <si>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</si>
  <si>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</si>
  <si>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</si>
  <si>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</si>
  <si>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</si>
  <si>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</si>
  <si>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</si>
  <si>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</si>
  <si>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</si>
  <si>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</si>
  <si>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</si>
  <si>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</si>
  <si>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</si>
  <si>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</si>
  <si>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</si>
  <si>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</si>
  <si>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</si>
  <si>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</si>
  <si>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</si>
  <si>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</si>
  <si>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</si>
  <si>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</si>
  <si>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</si>
  <si>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</si>
  <si>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</si>
  <si>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</si>
  <si>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</si>
  <si>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</si>
  <si>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</si>
  <si>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</si>
  <si>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</si>
  <si>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</si>
  <si>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</si>
  <si>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</si>
  <si>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</si>
  <si>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</si>
  <si>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</si>
  <si>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</si>
  <si>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</si>
  <si>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</si>
  <si>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</si>
  <si>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</si>
  <si>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</si>
  <si>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</si>
  <si>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</si>
  <si>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</si>
  <si>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</si>
  <si>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</si>
  <si>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</si>
  <si>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</si>
  <si>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</si>
  <si>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</si>
  <si>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</si>
  <si>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</si>
  <si>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</si>
  <si>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</si>
  <si>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</si>
  <si>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</si>
  <si>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</si>
  <si>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</si>
  <si>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</si>
  <si>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</si>
  <si>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</si>
  <si>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</si>
  <si>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</si>
  <si>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</si>
  <si>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</si>
  <si>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</si>
  <si>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</si>
  <si>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</si>
  <si>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</si>
  <si>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</si>
  <si>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</si>
  <si>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</si>
  <si>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</si>
  <si>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</si>
  <si>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</si>
  <si>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</si>
  <si>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</si>
  <si>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</si>
  <si>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</si>
  <si>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</si>
  <si>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</si>
  <si>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</si>
  <si>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</si>
  <si>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</si>
  <si>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</si>
  <si>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</si>
  <si>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</si>
  <si>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</si>
  <si>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</si>
  <si>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</si>
  <si>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</si>
  <si>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</si>
  <si>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</si>
  <si>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</si>
  <si>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</si>
  <si>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</si>
  <si>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</si>
  <si>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</si>
  <si>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</si>
  <si>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</si>
  <si>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</si>
  <si>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</si>
  <si>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</si>
  <si>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</si>
  <si>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</si>
  <si>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</si>
  <si>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</si>
  <si>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</si>
  <si>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</si>
  <si>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</si>
  <si>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</si>
  <si>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</si>
  <si>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</si>
  <si>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</si>
  <si>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</si>
  <si>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</si>
  <si>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</si>
  <si>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</si>
  <si>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</si>
  <si>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</si>
  <si>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</si>
  <si>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</si>
  <si>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</si>
  <si>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</si>
  <si>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</si>
  <si>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</si>
  <si>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</si>
  <si>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</si>
  <si>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</si>
  <si>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</si>
  <si>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</si>
  <si>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</si>
  <si>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</si>
  <si>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</si>
  <si>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</si>
  <si>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</si>
  <si>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</si>
  <si>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</si>
  <si>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</si>
  <si>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</si>
  <si>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</si>
  <si>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</si>
  <si>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</si>
  <si>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</si>
  <si>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</si>
  <si>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</si>
  <si>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</si>
  <si>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</si>
  <si>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</si>
  <si>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</si>
  <si>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</si>
  <si>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</si>
  <si>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</si>
  <si>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</si>
  <si>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</si>
  <si>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</si>
  <si>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</si>
  <si>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</si>
  <si>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</si>
  <si>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</si>
  <si>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</si>
  <si>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</si>
  <si>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</si>
  <si>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</si>
  <si>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</si>
  <si>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</si>
  <si>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</si>
  <si>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</si>
  <si>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</si>
  <si>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</si>
  <si>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</si>
  <si>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</si>
  <si>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</si>
  <si>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</si>
  <si>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</si>
  <si>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</si>
  <si>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</si>
  <si>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</si>
  <si>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</si>
  <si>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</si>
  <si>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</si>
  <si>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</si>
  <si>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</si>
  <si>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</si>
  <si>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</si>
  <si>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</si>
  <si>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</si>
  <si>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</si>
  <si>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</si>
  <si>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</si>
  <si>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</si>
  <si>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</si>
  <si>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</si>
  <si>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</si>
  <si>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</si>
  <si>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</si>
  <si>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</si>
  <si>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</si>
  <si>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</si>
  <si>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</si>
  <si>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</si>
  <si>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</si>
  <si>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</si>
  <si>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</si>
  <si>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</si>
  <si>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</si>
  <si>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</si>
  <si>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</si>
  <si>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</si>
  <si>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</si>
  <si>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</si>
  <si>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</si>
  <si>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</si>
  <si>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</si>
  <si>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</si>
  <si>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</si>
  <si>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</si>
  <si>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</si>
  <si>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</si>
  <si>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</si>
  <si>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</si>
  <si>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</si>
  <si>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</si>
  <si>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</si>
  <si>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</si>
  <si>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</si>
  <si>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</si>
  <si>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</si>
  <si>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</si>
  <si>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</si>
  <si>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</si>
  <si>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</si>
  <si>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</si>
  <si>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</si>
  <si>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</si>
  <si>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</si>
  <si>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</si>
  <si>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</si>
  <si>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</si>
  <si>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</si>
  <si>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</si>
  <si>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</si>
  <si>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</si>
  <si>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</si>
  <si>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</si>
  <si>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</si>
  <si>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</si>
  <si>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</si>
  <si>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</si>
  <si>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</si>
  <si>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</si>
  <si>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</si>
  <si>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</si>
  <si>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</si>
  <si>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</si>
  <si>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</si>
  <si>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</si>
  <si>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</si>
  <si>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</si>
  <si>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</si>
  <si>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</si>
  <si>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</si>
  <si>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</si>
  <si>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</si>
  <si>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</si>
  <si>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</si>
  <si>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</si>
  <si>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</si>
  <si>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</si>
  <si>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</si>
  <si>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</si>
  <si>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</si>
  <si>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</si>
  <si>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</si>
  <si>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</si>
  <si>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</si>
  <si>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</si>
  <si>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</si>
  <si>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</si>
  <si>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</si>
  <si>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</si>
  <si>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</si>
  <si>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</si>
  <si>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</si>
  <si>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</si>
  <si>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</si>
  <si>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</si>
  <si>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</si>
  <si>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</si>
  <si>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</si>
  <si>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</si>
  <si>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</si>
  <si>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</si>
  <si>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</si>
  <si>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</si>
  <si>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</si>
  <si>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</si>
  <si>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</si>
  <si>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</si>
  <si>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</si>
  <si>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</si>
  <si>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</si>
  <si>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</si>
  <si>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</si>
  <si>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</si>
  <si>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</si>
  <si>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</si>
  <si>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</si>
  <si>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</si>
  <si>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</si>
  <si>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</si>
  <si>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</si>
  <si>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</si>
  <si>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</si>
  <si>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</si>
  <si>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</si>
  <si>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</si>
  <si>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</si>
  <si>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</si>
  <si>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</si>
  <si>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</si>
  <si>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</si>
  <si>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</si>
  <si>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</si>
  <si>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</si>
  <si>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</si>
  <si>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</si>
  <si>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</si>
  <si>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</si>
  <si>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</si>
  <si>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</si>
  <si>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</si>
  <si>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</si>
  <si>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</si>
  <si>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</si>
  <si>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</si>
  <si>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</si>
  <si>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</si>
  <si>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</si>
  <si>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</si>
  <si>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</si>
  <si>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</si>
  <si>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</si>
  <si>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</si>
  <si>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</si>
  <si>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</si>
  <si>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</si>
  <si>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</si>
  <si>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</si>
  <si>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</si>
  <si>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</si>
  <si>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</si>
  <si>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</si>
  <si>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</si>
  <si>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</si>
  <si>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</si>
  <si>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</si>
  <si>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</si>
  <si>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</si>
  <si>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</si>
  <si>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</si>
  <si>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</si>
  <si>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</si>
  <si>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</si>
  <si>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</si>
  <si>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</si>
  <si>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</si>
  <si>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</si>
  <si>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</si>
  <si>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</si>
  <si>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</si>
  <si>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</si>
  <si>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</si>
  <si>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</si>
  <si>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</si>
  <si>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</si>
  <si>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</si>
  <si>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</si>
  <si>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</si>
  <si>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</si>
  <si>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</si>
  <si>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</si>
  <si>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</si>
  <si>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</si>
  <si>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</si>
  <si>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</si>
  <si>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</si>
  <si>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</si>
  <si>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</si>
  <si>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</si>
  <si>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</si>
  <si>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</si>
  <si>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</si>
  <si>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</si>
  <si>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</si>
  <si>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</si>
  <si>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</si>
  <si>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</si>
  <si>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</si>
  <si>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</si>
  <si>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</si>
  <si>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</si>
  <si>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</si>
  <si>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</si>
  <si>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</si>
  <si>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</si>
  <si>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</si>
  <si>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</si>
  <si>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</si>
  <si>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</si>
  <si>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</si>
  <si>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</si>
  <si>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</si>
  <si>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</si>
  <si>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</si>
  <si>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</si>
  <si>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</si>
  <si>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</si>
  <si>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</si>
  <si>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</si>
  <si>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</si>
  <si>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</si>
  <si>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</si>
  <si>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</si>
  <si>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</si>
  <si>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</si>
  <si>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</si>
  <si>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</si>
  <si>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</si>
  <si>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</si>
  <si>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</si>
  <si>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</si>
  <si>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</si>
  <si>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</si>
  <si>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</si>
  <si>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</si>
  <si>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</si>
  <si>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</si>
  <si>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</si>
  <si>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</si>
  <si>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</si>
  <si>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</si>
  <si>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</si>
  <si>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</si>
  <si>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</si>
  <si>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</si>
  <si>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</si>
  <si>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</si>
  <si>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</si>
  <si>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</si>
  <si>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</si>
  <si>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</si>
  <si>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</si>
  <si>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</si>
  <si>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</si>
  <si>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</si>
  <si>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</si>
  <si>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</si>
  <si>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</si>
  <si>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</si>
  <si>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</si>
  <si>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</si>
  <si>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</si>
  <si>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</si>
  <si>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</si>
  <si>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</si>
  <si>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</si>
  <si>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</si>
  <si>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</si>
  <si>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</si>
  <si>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</si>
  <si>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</si>
  <si>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</si>
  <si>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</si>
  <si>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</si>
  <si>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</si>
  <si>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</si>
  <si>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</si>
  <si>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</si>
  <si>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</si>
  <si>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</si>
  <si>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</si>
  <si>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</si>
  <si>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</si>
  <si>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</si>
  <si>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</si>
  <si>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</si>
  <si>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</si>
  <si>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</si>
  <si>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</si>
  <si>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</si>
  <si>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</si>
  <si>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</si>
  <si>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</si>
  <si>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</si>
  <si>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</si>
  <si>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</si>
  <si>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</si>
  <si>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</si>
  <si>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</si>
  <si>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</si>
  <si>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</si>
  <si>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</si>
  <si>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</si>
  <si>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</si>
  <si>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</si>
  <si>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</si>
  <si>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</si>
  <si>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</si>
  <si>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</si>
  <si>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</si>
  <si>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</si>
  <si>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</si>
  <si>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</si>
  <si>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</si>
  <si>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</si>
  <si>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</si>
  <si>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</si>
  <si>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</si>
  <si>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</si>
  <si>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</si>
  <si>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</si>
  <si>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</si>
  <si>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</si>
  <si>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</si>
  <si>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</si>
  <si>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</si>
  <si>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</si>
  <si>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</si>
  <si>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</si>
  <si>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</si>
  <si>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</si>
  <si>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</si>
  <si>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</si>
  <si>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</si>
  <si>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</si>
  <si>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</si>
  <si>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</si>
  <si>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</si>
  <si>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</si>
  <si>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</si>
  <si>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</si>
  <si>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</si>
  <si>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</si>
  <si>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</si>
  <si>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</si>
  <si>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</si>
  <si>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</si>
  <si>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</si>
  <si>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</si>
  <si>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</si>
  <si>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</si>
  <si>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</si>
  <si>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</si>
  <si>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</si>
  <si>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</si>
  <si>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</si>
  <si>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</si>
  <si>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</si>
  <si>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</si>
  <si>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</si>
  <si>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</si>
  <si>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</si>
  <si>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</si>
  <si>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</si>
  <si>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</si>
  <si>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</si>
  <si>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</si>
  <si>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</si>
  <si>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</si>
  <si>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</si>
  <si>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</si>
  <si>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</si>
  <si>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</si>
  <si>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</si>
  <si>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</si>
  <si>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</si>
  <si>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</si>
  <si>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</si>
  <si>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</si>
  <si>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</si>
  <si>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</si>
  <si>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</si>
  <si>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</si>
  <si>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</si>
  <si>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</si>
  <si>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</si>
  <si>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</si>
  <si>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</si>
  <si>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</si>
  <si>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</si>
  <si>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</si>
  <si>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</si>
  <si>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</si>
  <si>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</si>
  <si>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</si>
  <si>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</si>
  <si>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</si>
  <si>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</si>
  <si>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</si>
  <si>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</si>
  <si>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</si>
  <si>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</si>
  <si>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</si>
  <si>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</si>
  <si>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</si>
  <si>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</si>
  <si>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</si>
  <si>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</si>
  <si>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</si>
  <si>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</si>
  <si>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</si>
  <si>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</si>
  <si>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</si>
  <si>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</si>
  <si>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</si>
  <si>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</si>
  <si>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</si>
  <si>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</si>
  <si>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</si>
  <si>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</si>
  <si>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</si>
  <si>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</si>
  <si>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</si>
  <si>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</si>
  <si>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</si>
  <si>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</si>
  <si>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</si>
  <si>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</si>
  <si>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</si>
  <si>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</si>
  <si>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</si>
  <si>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</si>
  <si>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</si>
  <si>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</si>
  <si>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</si>
  <si>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</si>
  <si>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</si>
  <si>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</si>
  <si>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</si>
  <si>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</si>
  <si>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</si>
  <si>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</si>
  <si>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</si>
  <si>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</si>
  <si>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</si>
  <si>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</si>
  <si>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</si>
  <si>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</si>
  <si>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</si>
  <si>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</si>
  <si>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</si>
  <si>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</si>
  <si>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</si>
  <si>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</si>
  <si>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</si>
  <si>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</si>
  <si>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</si>
  <si>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</si>
  <si>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</si>
  <si>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</si>
  <si>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</si>
  <si>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</si>
  <si>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</si>
  <si>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</si>
  <si>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</si>
  <si>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</si>
  <si>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</si>
  <si>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</si>
  <si>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</si>
  <si>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</si>
  <si>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</si>
  <si>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</si>
  <si>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</si>
  <si>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</si>
  <si>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</si>
  <si>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</si>
  <si>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</si>
  <si>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</si>
  <si>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</si>
  <si>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</si>
  <si>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</si>
  <si>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</si>
  <si>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</si>
  <si>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</si>
  <si>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</si>
  <si>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</si>
  <si>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</si>
  <si>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</si>
  <si>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</si>
  <si>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</si>
  <si>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</si>
  <si>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</si>
  <si>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</si>
  <si>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</si>
  <si>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</si>
  <si>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</si>
  <si>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</si>
  <si>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</si>
  <si>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</si>
  <si>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</si>
  <si>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</si>
  <si>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</si>
  <si>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</si>
  <si>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</si>
  <si>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</si>
  <si>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</si>
  <si>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</si>
  <si>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</si>
  <si>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</si>
  <si>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</si>
  <si>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</si>
  <si>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</si>
  <si>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</si>
  <si>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</si>
  <si>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</si>
  <si>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</si>
  <si>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</si>
  <si>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</si>
  <si>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</si>
  <si>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</si>
  <si>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</si>
  <si>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</si>
  <si>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</si>
  <si>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</si>
  <si>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</si>
  <si>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</si>
  <si>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</si>
  <si>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</si>
  <si>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</si>
  <si>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</si>
  <si>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</si>
  <si>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</si>
  <si>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</si>
  <si>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</si>
  <si>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</si>
  <si>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</si>
  <si>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</si>
  <si>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</si>
  <si>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</si>
  <si>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</si>
  <si>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</si>
  <si>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</si>
  <si>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</si>
  <si>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</si>
  <si>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</si>
  <si>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</si>
  <si>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</si>
  <si>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</si>
  <si>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</si>
  <si>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</si>
  <si>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</si>
  <si>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</si>
  <si>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</si>
  <si>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</si>
  <si>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</si>
  <si>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</si>
  <si>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</si>
  <si>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</si>
  <si>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</si>
  <si>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</si>
  <si>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</si>
  <si>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</si>
  <si>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</si>
  <si>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</si>
  <si>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</si>
  <si>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</si>
  <si>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</si>
  <si>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</si>
  <si>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</si>
  <si>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</si>
  <si>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</si>
  <si>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</si>
  <si>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</si>
  <si>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</si>
  <si>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</si>
  <si>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</si>
  <si>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</si>
  <si>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</si>
  <si>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</si>
  <si>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</si>
  <si>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</si>
  <si>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</si>
  <si>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</si>
  <si>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</si>
  <si>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</si>
  <si>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</si>
  <si>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</si>
  <si>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</si>
  <si>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</si>
  <si>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</si>
  <si>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</si>
  <si>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</si>
  <si>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</si>
  <si>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</si>
  <si>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</si>
  <si>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</si>
  <si>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</si>
  <si>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</si>
  <si>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</si>
  <si>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</si>
  <si>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</si>
  <si>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</si>
  <si>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</si>
  <si>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</si>
  <si>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</si>
  <si>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</si>
  <si>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</si>
  <si>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</si>
  <si>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</si>
  <si>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</si>
  <si>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</si>
  <si>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</si>
  <si>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</si>
  <si>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</si>
  <si>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</si>
  <si>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</si>
  <si>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</si>
  <si>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</si>
  <si>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</si>
  <si>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</si>
  <si>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</si>
  <si>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</si>
  <si>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</si>
  <si>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</si>
  <si>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</si>
  <si>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</si>
  <si>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</si>
  <si>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</si>
  <si>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</si>
  <si>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</si>
  <si>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</si>
  <si>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</si>
  <si>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</si>
  <si>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</si>
  <si>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</si>
  <si>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</si>
  <si>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</si>
  <si>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</si>
  <si>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</si>
  <si>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</si>
  <si>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</si>
  <si>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</si>
  <si>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</si>
  <si>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</si>
  <si>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</si>
  <si>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</si>
  <si>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</si>
  <si>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</si>
  <si>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</si>
  <si>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</si>
  <si>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</si>
  <si>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</si>
  <si>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</si>
  <si>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</si>
  <si>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</si>
  <si>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</si>
  <si>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</si>
  <si>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</si>
  <si>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</si>
  <si>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</si>
  <si>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</si>
  <si>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</si>
  <si>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</si>
  <si>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</si>
  <si>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</si>
  <si>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</si>
  <si>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</si>
  <si>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</si>
  <si>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</si>
  <si>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</si>
  <si>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</si>
  <si>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</si>
  <si>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</si>
  <si>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</si>
  <si>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</si>
  <si>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</si>
  <si>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</si>
  <si>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</si>
  <si>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</si>
  <si>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</si>
  <si>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</si>
  <si>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</si>
  <si>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</si>
  <si>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</si>
  <si>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</si>
  <si>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</si>
  <si>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</si>
  <si>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</si>
  <si>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</si>
  <si>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</si>
  <si>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</si>
  <si>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</si>
  <si>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</si>
  <si>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</si>
  <si>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</si>
  <si>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</si>
  <si>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</si>
  <si>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</si>
  <si>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</si>
  <si>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</si>
  <si>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</si>
  <si>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</si>
  <si>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</si>
  <si>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</si>
  <si>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</si>
  <si>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</si>
  <si>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</si>
  <si>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</si>
  <si>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</si>
  <si>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</si>
  <si>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</si>
  <si>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</si>
  <si>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</si>
  <si>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</si>
  <si>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</si>
  <si>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</si>
  <si>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</si>
  <si>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</si>
  <si>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</si>
  <si>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</si>
  <si>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</si>
  <si>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</si>
  <si>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</si>
  <si>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</si>
  <si>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</si>
  <si>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</si>
  <si>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</si>
  <si>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</si>
  <si>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</si>
  <si>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</si>
  <si>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</si>
  <si>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</si>
  <si>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</si>
  <si>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</si>
  <si>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</si>
  <si>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</si>
  <si>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</si>
  <si>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</si>
  <si>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</si>
  <si>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</si>
  <si>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</si>
  <si>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</si>
  <si>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</si>
  <si>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</si>
  <si>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</si>
  <si>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</si>
  <si>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</si>
  <si>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</si>
  <si>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</si>
  <si>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</si>
  <si>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</si>
  <si>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</si>
  <si>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</si>
  <si>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</si>
  <si>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</si>
  <si>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</si>
  <si>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</si>
  <si>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</si>
  <si>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</si>
  <si>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</si>
  <si>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</si>
  <si>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</si>
  <si>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</si>
  <si>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</si>
  <si>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</si>
  <si>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</si>
  <si>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</si>
  <si>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</si>
  <si>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</si>
  <si>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</si>
  <si>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</si>
  <si>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</si>
  <si>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</si>
  <si>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</si>
  <si>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</si>
  <si>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</si>
  <si>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</si>
  <si>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</si>
  <si>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</si>
  <si>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</si>
  <si>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</si>
  <si>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</si>
  <si>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</si>
  <si>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</si>
  <si>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</si>
  <si>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</si>
  <si>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</si>
  <si>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</si>
  <si>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</si>
  <si>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</si>
  <si>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</si>
  <si>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</si>
  <si>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</si>
  <si>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</si>
  <si>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</si>
  <si>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</si>
  <si>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</si>
  <si>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</si>
  <si>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</si>
  <si>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</si>
  <si>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</si>
  <si>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</si>
  <si>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</si>
  <si>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</si>
  <si>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</si>
  <si>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</si>
  <si>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</si>
  <si>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</si>
  <si>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</si>
  <si>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</si>
  <si>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</si>
  <si>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</si>
  <si>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</si>
  <si>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</si>
  <si>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</si>
  <si>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</si>
  <si>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</si>
  <si>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</si>
  <si>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</si>
  <si>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</si>
  <si>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</si>
  <si>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</si>
  <si>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</si>
  <si>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</si>
  <si>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</si>
  <si>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</si>
  <si>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</si>
  <si>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</si>
  <si>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</si>
  <si>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</si>
  <si>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</si>
  <si>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</si>
  <si>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</si>
  <si>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</si>
  <si>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</si>
  <si>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</si>
  <si>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</si>
  <si>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</si>
  <si>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</si>
  <si>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</si>
  <si>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</si>
  <si>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</si>
  <si>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</si>
  <si>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</si>
  <si>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</si>
  <si>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</si>
  <si>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</si>
  <si>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</si>
  <si>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</si>
  <si>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</si>
  <si>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</si>
  <si>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</si>
  <si>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</si>
  <si>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</si>
  <si>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</si>
  <si>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</si>
  <si>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</si>
  <si>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</si>
  <si>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</si>
  <si>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</si>
  <si>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</si>
  <si>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</si>
  <si>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</si>
  <si>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</si>
  <si>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</si>
  <si>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</si>
  <si>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</si>
  <si>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</si>
  <si>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</si>
  <si>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</si>
  <si>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</si>
  <si>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</si>
  <si>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</si>
  <si>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</si>
  <si>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</si>
  <si>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</si>
  <si>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</si>
  <si>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</si>
  <si>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</si>
  <si>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</si>
  <si>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</si>
  <si>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</si>
  <si>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</si>
  <si>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</si>
  <si>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</si>
  <si>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</si>
  <si>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</si>
  <si>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</si>
  <si>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</si>
  <si>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</si>
  <si>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</si>
  <si>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</si>
  <si>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</si>
  <si>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</si>
  <si>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</si>
  <si>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</si>
  <si>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</si>
  <si>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</si>
  <si>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</si>
  <si>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</si>
  <si>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</si>
  <si>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</si>
  <si>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</si>
  <si>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</si>
  <si>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</si>
  <si>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</si>
  <si>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</si>
  <si>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</si>
  <si>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</si>
  <si>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</si>
  <si>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</si>
  <si>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</si>
  <si>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</si>
  <si>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</si>
  <si>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</si>
  <si>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</si>
  <si>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</si>
  <si>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</si>
  <si>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</si>
  <si>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</si>
  <si>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</si>
  <si>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</si>
  <si>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</si>
  <si>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</si>
  <si>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</si>
  <si>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</si>
  <si>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</si>
  <si>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</si>
  <si>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</si>
  <si>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</si>
  <si>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</si>
  <si>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</si>
  <si>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</si>
  <si>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</si>
  <si>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</si>
  <si>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</si>
  <si>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</si>
  <si>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</si>
  <si>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</si>
  <si>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</si>
  <si>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</si>
  <si>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</si>
  <si>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</si>
  <si>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</si>
  <si>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</si>
  <si>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</si>
  <si>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</si>
  <si>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</si>
  <si>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</si>
  <si>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</si>
  <si>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</si>
  <si>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</si>
  <si>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</si>
  <si>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</si>
  <si>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</si>
  <si>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</si>
  <si>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</si>
  <si>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</si>
  <si>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</si>
  <si>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</si>
  <si>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</si>
  <si>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</si>
  <si>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</si>
  <si>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</si>
  <si>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</si>
  <si>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</si>
  <si>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</si>
  <si>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</si>
  <si>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</si>
  <si>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</si>
  <si>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</si>
  <si>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</si>
  <si>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</si>
  <si>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</si>
  <si>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</si>
  <si>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</si>
  <si>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</si>
  <si>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</si>
  <si>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</si>
  <si>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</si>
  <si>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</si>
  <si>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</si>
  <si>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</si>
  <si>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</si>
  <si>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</si>
  <si>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</si>
  <si>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</si>
  <si>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</si>
  <si>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</si>
  <si>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</si>
  <si>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</si>
  <si>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</si>
  <si>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</si>
  <si>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</si>
  <si>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</si>
  <si>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</si>
  <si>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</si>
  <si>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</si>
  <si>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</si>
  <si>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</si>
  <si>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</si>
  <si>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</si>
  <si>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</si>
  <si>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</si>
  <si>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</si>
  <si>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</si>
  <si>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</si>
  <si>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</si>
  <si>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</si>
  <si>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</si>
  <si>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</si>
  <si>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</si>
  <si>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</si>
  <si>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</si>
  <si>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</si>
  <si>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</si>
  <si>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</si>
  <si>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</si>
  <si>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</si>
  <si>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</si>
  <si>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</si>
  <si>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</si>
  <si>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</si>
  <si>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</si>
  <si>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</si>
  <si>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</si>
  <si>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</si>
  <si>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</si>
  <si>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</si>
  <si>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</si>
  <si>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</si>
  <si>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</si>
  <si>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</si>
  <si>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</si>
  <si>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</si>
  <si>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</si>
  <si>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</si>
  <si>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</si>
  <si>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</si>
  <si>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</si>
  <si>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</si>
  <si>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</si>
  <si>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</si>
  <si>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</si>
  <si>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</si>
  <si>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</si>
  <si>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</si>
  <si>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</si>
  <si>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</si>
  <si>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</si>
  <si>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</si>
  <si>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</si>
  <si>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</si>
  <si>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</si>
  <si>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</si>
  <si>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</si>
  <si>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</si>
  <si>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</si>
  <si>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</si>
  <si>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</si>
  <si>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</si>
  <si>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</si>
  <si>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</si>
  <si>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</si>
  <si>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</si>
  <si>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</si>
  <si>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</si>
  <si>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</si>
  <si>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</si>
  <si>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</si>
  <si>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</si>
  <si>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</si>
  <si>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</si>
  <si>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</si>
  <si>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</si>
  <si>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</si>
  <si>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</si>
  <si>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</si>
  <si>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</si>
  <si>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</si>
  <si>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</si>
  <si>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</si>
  <si>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</si>
  <si>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</si>
  <si>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</si>
  <si>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</si>
  <si>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</si>
  <si>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</si>
  <si>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</si>
  <si>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</si>
  <si>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</si>
  <si>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</si>
  <si>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</si>
  <si>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</si>
  <si>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</si>
  <si>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</si>
  <si>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</si>
  <si>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</si>
  <si>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</si>
  <si>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</si>
  <si>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</si>
  <si>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</si>
  <si>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</si>
  <si>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</si>
  <si>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</si>
  <si>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</si>
  <si>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</si>
  <si>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</si>
  <si>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</si>
  <si>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</si>
  <si>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</si>
  <si>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</si>
  <si>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</si>
  <si>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</si>
  <si>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</si>
  <si>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</si>
  <si>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</si>
  <si>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</si>
  <si>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</si>
  <si>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</si>
  <si>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</si>
  <si>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</si>
  <si>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</si>
  <si>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</si>
  <si>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</si>
  <si>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</si>
  <si>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</si>
  <si>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</si>
  <si>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</si>
  <si>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</si>
  <si>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</si>
  <si>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</si>
  <si>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</si>
  <si>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</si>
  <si>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</si>
  <si>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</si>
  <si>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</si>
  <si>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</si>
  <si>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</si>
  <si>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</si>
  <si>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</si>
  <si>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</si>
  <si>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</si>
  <si>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</si>
  <si>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</si>
  <si>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</si>
  <si>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</si>
  <si>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</si>
  <si>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</si>
  <si>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</si>
  <si>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</si>
  <si>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</si>
  <si>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</si>
  <si>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</si>
  <si>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</si>
  <si>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</si>
  <si>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</si>
  <si>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</si>
  <si>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</si>
  <si>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</si>
  <si>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</si>
  <si>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</si>
  <si>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</si>
  <si>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</si>
  <si>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</si>
  <si>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</si>
  <si>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</si>
  <si>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</si>
  <si>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</si>
  <si>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</si>
  <si>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</si>
  <si>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</si>
  <si>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</si>
  <si>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</si>
  <si>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</si>
  <si>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</si>
  <si>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</si>
  <si>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</si>
  <si>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</si>
  <si>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</si>
  <si>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</si>
  <si>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</si>
  <si>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</si>
  <si>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</si>
  <si>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</si>
  <si>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</si>
  <si>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</si>
  <si>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</si>
  <si>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</si>
  <si>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</si>
  <si>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</si>
  <si>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</si>
  <si>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</si>
  <si>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</si>
  <si>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</si>
  <si>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</si>
  <si>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</si>
  <si>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</si>
  <si>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</si>
  <si>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</si>
  <si>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</si>
  <si>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</si>
  <si>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</si>
  <si>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</si>
  <si>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</si>
  <si>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</si>
  <si>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</si>
  <si>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</si>
  <si>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</si>
  <si>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</si>
  <si>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</si>
  <si>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</si>
  <si>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</si>
  <si>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</si>
  <si>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</si>
  <si>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</si>
  <si>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</si>
  <si>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</si>
  <si>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</si>
  <si>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</si>
  <si>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</si>
  <si>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</si>
  <si>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</si>
  <si>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</si>
  <si>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</si>
  <si>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</si>
  <si>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</si>
  <si>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</si>
  <si>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</si>
  <si>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</si>
  <si>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</si>
  <si>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</si>
  <si>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</si>
  <si>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</si>
  <si>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</si>
  <si>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</si>
  <si>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</si>
  <si>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</si>
  <si>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</si>
  <si>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</si>
  <si>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</si>
  <si>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</si>
  <si>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</si>
  <si>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</si>
  <si>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</si>
  <si>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</si>
  <si>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</si>
  <si>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</si>
  <si>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</si>
  <si>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</si>
  <si>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</si>
  <si>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</si>
  <si>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</si>
  <si>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</si>
  <si>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</si>
  <si>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</si>
  <si>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</si>
  <si>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</si>
  <si>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</si>
  <si>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</si>
  <si>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</si>
  <si>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</si>
  <si>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</si>
  <si>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</si>
  <si>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</si>
  <si>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</si>
  <si>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</si>
  <si>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</si>
  <si>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</si>
  <si>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</si>
  <si>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</si>
  <si>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</si>
  <si>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</si>
  <si>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</si>
  <si>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</si>
  <si>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</si>
  <si>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</si>
  <si>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</si>
  <si>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</si>
  <si>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</si>
  <si>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</si>
  <si>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</si>
  <si>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</si>
  <si>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</si>
  <si>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</si>
  <si>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</si>
  <si>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</si>
  <si>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</si>
  <si>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</si>
  <si>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</si>
  <si>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</si>
  <si>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</si>
  <si>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</si>
  <si>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</si>
  <si>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</si>
  <si>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</si>
  <si>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</si>
  <si>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</si>
  <si>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</si>
  <si>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</si>
  <si>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</si>
  <si>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</si>
  <si>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</si>
  <si>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</si>
  <si>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</si>
  <si>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</si>
  <si>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</si>
  <si>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</si>
  <si>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</si>
  <si>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</si>
  <si>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</si>
  <si>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</si>
  <si>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</si>
  <si>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</si>
  <si>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</si>
  <si>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</si>
  <si>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</si>
  <si>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</si>
  <si>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</si>
  <si>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</si>
  <si>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</si>
  <si>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</si>
  <si>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</si>
  <si>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</si>
  <si>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</si>
  <si>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</si>
  <si>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</si>
  <si>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</si>
  <si>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</si>
  <si>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</si>
  <si>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</si>
  <si>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</si>
  <si>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</si>
  <si>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</si>
  <si>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</si>
  <si>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</si>
  <si>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</si>
  <si>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</si>
  <si>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</si>
  <si>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</si>
  <si>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</si>
  <si>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</si>
  <si>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</si>
  <si>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</si>
  <si>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</si>
  <si>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</si>
  <si>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</si>
  <si>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</si>
  <si>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</si>
  <si>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</si>
  <si>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</si>
  <si>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</si>
  <si>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</si>
  <si>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</si>
  <si>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</si>
  <si>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</si>
  <si>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</si>
  <si>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</si>
  <si>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</si>
  <si>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</si>
  <si>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</si>
  <si>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</si>
  <si>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</si>
  <si>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</si>
  <si>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</si>
  <si>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</si>
  <si>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</si>
  <si>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</si>
  <si>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</si>
  <si>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</si>
  <si>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</si>
  <si>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</si>
  <si>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</si>
  <si>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</si>
  <si>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</si>
  <si>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</si>
  <si>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</si>
  <si>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</si>
  <si>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</si>
  <si>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</si>
  <si>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</si>
  <si>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</si>
  <si>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</si>
  <si>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</si>
  <si>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</si>
  <si>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</si>
  <si>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</si>
  <si>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</si>
  <si>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</si>
  <si>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</si>
  <si>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</si>
  <si>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</si>
  <si>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</si>
  <si>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</si>
  <si>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</si>
  <si>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</si>
  <si>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</si>
  <si>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</si>
  <si>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</si>
  <si>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</si>
  <si>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</si>
  <si>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</si>
  <si>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</si>
  <si>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</si>
  <si>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</si>
  <si>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</si>
  <si>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</si>
  <si>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</si>
  <si>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</si>
  <si>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</si>
  <si>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</si>
  <si>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</si>
  <si>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</si>
  <si>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</si>
  <si>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</si>
  <si>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</si>
  <si>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</si>
  <si>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</si>
  <si>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</si>
  <si>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</si>
  <si>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</si>
  <si>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</si>
  <si>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</si>
  <si>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</si>
  <si>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</si>
  <si>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</si>
  <si>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</si>
  <si>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</si>
  <si>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</si>
  <si>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</si>
  <si>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</si>
  <si>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</si>
  <si>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</si>
  <si>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</si>
  <si>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</si>
  <si>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</si>
  <si>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</si>
  <si>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</si>
  <si>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</si>
  <si>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</si>
  <si>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</si>
  <si>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</si>
  <si>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</si>
  <si>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</si>
  <si>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</si>
  <si>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</si>
  <si>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</si>
  <si>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</si>
  <si>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</si>
  <si>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</si>
  <si>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</si>
  <si>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</si>
  <si>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</si>
  <si>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</si>
  <si>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</si>
  <si>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</si>
  <si>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</si>
  <si>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</si>
  <si>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</si>
  <si>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</si>
  <si>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</si>
  <si>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</si>
  <si>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</si>
  <si>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</si>
  <si>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</si>
  <si>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</si>
  <si>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</si>
  <si>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</si>
  <si>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</si>
  <si>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</si>
  <si>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</si>
  <si>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</si>
  <si>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</si>
  <si>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</si>
  <si>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</si>
  <si>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</si>
  <si>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</si>
  <si>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</si>
  <si>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</si>
  <si>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</si>
  <si>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</si>
  <si>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</si>
  <si>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</si>
  <si>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</si>
  <si>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</si>
  <si>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</si>
  <si>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</si>
  <si>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</si>
  <si>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</si>
  <si>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</si>
  <si>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</si>
  <si>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</si>
  <si>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</si>
  <si>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</si>
  <si>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</si>
  <si>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</si>
  <si>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</si>
  <si>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</si>
  <si>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</si>
  <si>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</si>
  <si>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</si>
  <si>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</si>
  <si>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</si>
  <si>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</si>
  <si>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</si>
  <si>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</si>
  <si>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</si>
  <si>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</si>
  <si>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</si>
  <si>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</si>
  <si>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</si>
  <si>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</si>
  <si>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</si>
  <si>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</si>
  <si>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</si>
  <si>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</si>
  <si>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</si>
  <si>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</si>
  <si>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</si>
  <si>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</si>
  <si>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</si>
  <si>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</si>
  <si>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</si>
  <si>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</si>
  <si>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</si>
  <si>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</si>
  <si>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</si>
  <si>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</si>
  <si>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</si>
  <si>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</si>
  <si>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</si>
  <si>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</si>
  <si>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</si>
  <si>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</si>
  <si>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</si>
  <si>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</si>
  <si>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</si>
  <si>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</si>
  <si>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</si>
  <si>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</si>
  <si>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</si>
  <si>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</si>
  <si>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</si>
  <si>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</si>
  <si>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</si>
  <si>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</si>
  <si>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</si>
  <si>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</si>
  <si>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</si>
  <si>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</si>
  <si>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</si>
  <si>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</si>
  <si>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</si>
  <si>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</si>
  <si>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</si>
  <si>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</si>
  <si>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</si>
  <si>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</si>
  <si>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</si>
  <si>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</si>
  <si>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</si>
  <si>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</si>
  <si>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</si>
  <si>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</si>
  <si>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</si>
  <si>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</si>
  <si>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</si>
  <si>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</si>
  <si>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</si>
  <si>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</si>
  <si>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</si>
  <si>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</si>
  <si>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</si>
  <si>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</si>
  <si>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</si>
  <si>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</si>
  <si>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</si>
  <si>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</si>
  <si>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</si>
  <si>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</si>
  <si>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</si>
  <si>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</si>
  <si>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</si>
  <si>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</si>
  <si>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</si>
  <si>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</si>
  <si>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</si>
  <si>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</si>
  <si>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</si>
  <si>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</si>
  <si>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</si>
  <si>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</si>
  <si>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</si>
  <si>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</si>
  <si>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</si>
  <si>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</si>
  <si>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</si>
  <si>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</si>
  <si>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</si>
  <si>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</si>
  <si>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</si>
  <si>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</si>
  <si>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</si>
  <si>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</si>
  <si>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</si>
  <si>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</si>
  <si>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</si>
  <si>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</si>
  <si>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</si>
  <si>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</si>
  <si>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</si>
  <si>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</si>
  <si>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</si>
  <si>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</si>
  <si>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</si>
  <si>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</si>
  <si>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</si>
  <si>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</si>
  <si>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</si>
  <si>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</si>
  <si>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</si>
  <si>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</si>
  <si>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</si>
  <si>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</si>
  <si>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</si>
  <si>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</si>
  <si>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</si>
  <si>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</si>
  <si>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</si>
  <si>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</si>
  <si>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</si>
  <si>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</si>
  <si>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</si>
  <si>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</si>
  <si>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</si>
  <si>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</si>
  <si>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</si>
  <si>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</si>
  <si>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</si>
  <si>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</si>
  <si>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</si>
  <si>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</si>
  <si>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</si>
  <si>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</si>
  <si>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</si>
  <si>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</si>
  <si>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</si>
  <si>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</si>
  <si>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</si>
  <si>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</si>
  <si>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</si>
  <si>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</si>
  <si>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</si>
  <si>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</si>
  <si>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</si>
  <si>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</si>
  <si>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</si>
  <si>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</si>
  <si>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</si>
  <si>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</si>
  <si>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</si>
  <si>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</si>
  <si>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</si>
  <si>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</si>
  <si>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</si>
  <si>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</si>
  <si>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</si>
  <si>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</si>
  <si>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</si>
  <si>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</si>
  <si>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</si>
  <si>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</si>
  <si>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</si>
  <si>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</si>
  <si>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</si>
  <si>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</si>
  <si>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</si>
  <si>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</si>
  <si>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</si>
  <si>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</si>
  <si>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</si>
  <si>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</si>
  <si>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</si>
  <si>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</si>
  <si>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</si>
  <si>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</si>
  <si>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</si>
  <si>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</si>
  <si>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</si>
  <si>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</si>
  <si>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</si>
  <si>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</si>
  <si>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</si>
  <si>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</si>
  <si>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</si>
  <si>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</si>
  <si>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</si>
  <si>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</si>
  <si>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</si>
  <si>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</si>
  <si>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</si>
  <si>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</si>
  <si>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</si>
  <si>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</si>
  <si>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</si>
  <si>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</si>
  <si>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</si>
  <si>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</si>
  <si>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</si>
  <si>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</si>
  <si>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</si>
  <si>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</si>
  <si>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</si>
  <si>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</si>
  <si>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</si>
  <si>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</si>
  <si>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</si>
  <si>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</si>
  <si>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</si>
  <si>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</si>
  <si>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</si>
  <si>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</si>
  <si>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</si>
  <si>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</si>
  <si>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</si>
  <si>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</si>
  <si>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</si>
  <si>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</si>
  <si>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</si>
  <si>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</si>
  <si>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</si>
  <si>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</si>
  <si>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</si>
  <si>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</si>
  <si>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</si>
  <si>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</si>
  <si>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</si>
  <si>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</si>
  <si>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</si>
  <si>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</si>
  <si>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</si>
  <si>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</si>
  <si>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</si>
  <si>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</si>
  <si>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</si>
  <si>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</si>
  <si>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</si>
  <si>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</si>
  <si>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</si>
  <si>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</si>
  <si>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</si>
  <si>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</si>
  <si>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</si>
  <si>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</si>
  <si>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</si>
  <si>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</si>
  <si>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</si>
  <si>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</si>
  <si>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</si>
  <si>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</si>
  <si>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</si>
  <si>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</si>
  <si>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</si>
  <si>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</si>
  <si>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</si>
  <si>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</si>
  <si>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</si>
  <si>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</si>
  <si>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</si>
  <si>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</si>
  <si>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</si>
  <si>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</si>
  <si>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</si>
  <si>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</si>
  <si>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</si>
  <si>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</si>
  <si>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</si>
  <si>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</si>
  <si>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</si>
  <si>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</si>
  <si>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</si>
  <si>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</si>
  <si>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</si>
  <si>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</si>
  <si>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</si>
  <si>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</si>
  <si>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</si>
  <si>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</si>
  <si>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</si>
  <si>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</si>
  <si>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</si>
  <si>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</si>
  <si>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</si>
  <si>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</si>
  <si>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</si>
  <si>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</si>
  <si>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</si>
  <si>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</si>
  <si>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</si>
  <si>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</si>
  <si>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</si>
  <si>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</si>
  <si>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</si>
  <si>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</si>
  <si>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</si>
  <si>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</si>
  <si>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</si>
  <si>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</si>
  <si>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</si>
  <si>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</si>
  <si>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</si>
  <si>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</si>
  <si>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</si>
  <si>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</si>
  <si>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</si>
  <si>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</si>
  <si>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</si>
  <si>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</si>
  <si>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</si>
  <si>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</si>
  <si>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</si>
  <si>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</si>
  <si>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</si>
  <si>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</si>
  <si>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</si>
  <si>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</si>
  <si>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</si>
  <si>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</si>
  <si>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</si>
  <si>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</si>
  <si>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</si>
  <si>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</si>
  <si>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</si>
  <si>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</si>
  <si>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</si>
  <si>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</si>
  <si>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</si>
  <si>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</si>
  <si>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</si>
  <si>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</si>
  <si>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</si>
  <si>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</si>
  <si>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</si>
  <si>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</si>
  <si>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</si>
  <si>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</si>
  <si>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</si>
  <si>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</si>
  <si>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</si>
  <si>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</si>
  <si>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</si>
  <si>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</si>
  <si>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</si>
  <si>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</si>
  <si>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</si>
  <si>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</si>
  <si>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</si>
  <si>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</si>
  <si>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</si>
  <si>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</si>
  <si>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</si>
  <si>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</si>
  <si>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</si>
  <si>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</si>
  <si>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</si>
  <si>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</si>
  <si>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</si>
  <si>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</si>
  <si>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</si>
  <si>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</si>
  <si>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</si>
  <si>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</si>
  <si>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</si>
  <si>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</si>
  <si>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</si>
  <si>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</si>
  <si>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</si>
  <si>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</si>
  <si>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</si>
  <si>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</si>
  <si>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</si>
  <si>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</si>
  <si>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</si>
  <si>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</si>
  <si>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</si>
  <si>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</si>
  <si>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</si>
  <si>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</si>
  <si>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</si>
  <si>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</si>
  <si>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</si>
  <si>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</si>
  <si>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</si>
  <si>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</si>
  <si>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</si>
  <si>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</si>
  <si>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</si>
  <si>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</si>
  <si>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</si>
  <si>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</si>
  <si>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</si>
  <si>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</si>
  <si>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</si>
  <si>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</si>
  <si>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</si>
  <si>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</si>
  <si>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</si>
  <si>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</si>
  <si>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</si>
  <si>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</si>
  <si>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</si>
  <si>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</si>
  <si>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</si>
  <si>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</si>
  <si>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</si>
  <si>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</si>
  <si>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</si>
  <si>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</si>
  <si>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</si>
  <si>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</si>
  <si>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</si>
  <si>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</si>
  <si>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</si>
  <si>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</si>
  <si>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</si>
  <si>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</si>
  <si>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</si>
  <si>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</si>
  <si>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</si>
  <si>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</si>
  <si>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</si>
  <si>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</si>
  <si>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</si>
  <si>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</si>
  <si>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</si>
  <si>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</si>
  <si>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</si>
  <si>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</si>
  <si>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</si>
  <si>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</si>
  <si>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</si>
  <si>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</si>
  <si>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</si>
  <si>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</si>
  <si>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</si>
  <si>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</si>
  <si>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</si>
  <si>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</si>
  <si>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</si>
  <si>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</si>
  <si>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</si>
  <si>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</si>
  <si>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</si>
  <si>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</si>
  <si>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</si>
  <si>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</si>
  <si>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</si>
  <si>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</si>
  <si>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</si>
  <si>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</si>
  <si>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</si>
  <si>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</si>
  <si>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</si>
  <si>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</si>
  <si>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</si>
  <si>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</si>
  <si>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</si>
  <si>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</si>
  <si>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</si>
  <si>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</si>
  <si>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</si>
  <si>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</si>
  <si>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</si>
  <si>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</si>
  <si>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</si>
  <si>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</si>
  <si>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</si>
  <si>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</si>
  <si>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</si>
  <si>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</si>
  <si>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</si>
  <si>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</si>
  <si>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</si>
  <si>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</si>
  <si>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</si>
  <si>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</si>
  <si>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</si>
  <si>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</si>
  <si>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</si>
  <si>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</si>
  <si>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</si>
  <si>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</si>
  <si>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</si>
  <si>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</si>
  <si>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</si>
  <si>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</si>
  <si>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</si>
  <si>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</si>
  <si>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</si>
  <si>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</si>
  <si>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</si>
  <si>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</si>
  <si>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</si>
  <si>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</si>
  <si>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</si>
  <si>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</si>
  <si>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</si>
  <si>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</si>
  <si>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</si>
  <si>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</si>
  <si>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</si>
  <si>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</si>
  <si>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</si>
  <si>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</si>
  <si>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</si>
  <si>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</si>
  <si>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</si>
  <si>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</si>
  <si>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</si>
  <si>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</si>
  <si>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</si>
  <si>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</si>
  <si>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</si>
  <si>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</si>
  <si>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</si>
  <si>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</si>
  <si>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</si>
  <si>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</si>
  <si>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</si>
  <si>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</si>
  <si>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</si>
  <si>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</si>
  <si>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</si>
  <si>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</si>
  <si>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</si>
  <si>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</si>
  <si>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</si>
  <si>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</si>
  <si>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</si>
  <si>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</si>
  <si>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</si>
  <si>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</si>
  <si>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</si>
  <si>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</si>
  <si>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</si>
  <si>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</si>
  <si>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</si>
  <si>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</si>
  <si>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</si>
  <si>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</si>
  <si>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</si>
  <si>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</si>
  <si>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</si>
  <si>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</si>
  <si>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</si>
  <si>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</si>
  <si>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</si>
  <si>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</si>
  <si>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</si>
  <si>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</si>
  <si>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</si>
  <si>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</si>
  <si>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</si>
  <si>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</si>
  <si>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</si>
  <si>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</si>
  <si>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</si>
  <si>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</si>
  <si>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</si>
  <si>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</si>
  <si>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</si>
  <si>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</si>
  <si>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</si>
  <si>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</si>
  <si>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</si>
  <si>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</si>
  <si>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</si>
  <si>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</si>
  <si>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</si>
  <si>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</si>
  <si>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</si>
  <si>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</si>
  <si>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</si>
  <si>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</si>
  <si>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</si>
  <si>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</si>
  <si>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</si>
  <si>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</si>
  <si>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</si>
  <si>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</si>
  <si>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</si>
  <si>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</si>
  <si>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</si>
  <si>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</si>
  <si>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</si>
  <si>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</si>
  <si>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</si>
  <si>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</si>
  <si>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</si>
  <si>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</si>
  <si>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</si>
  <si>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</si>
  <si>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</si>
  <si>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</si>
  <si>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</si>
  <si>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</si>
  <si>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</si>
  <si>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</si>
  <si>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</si>
  <si>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</si>
  <si>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</si>
  <si>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</si>
  <si>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</si>
  <si>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</si>
  <si>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</si>
  <si>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</si>
  <si>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</si>
  <si>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</si>
  <si>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</si>
  <si>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</si>
  <si>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</si>
  <si>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</si>
  <si>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</si>
  <si>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</si>
  <si>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</si>
  <si>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</si>
  <si>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</si>
  <si>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</si>
  <si>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</si>
  <si>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</si>
  <si>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</si>
  <si>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</si>
  <si>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</si>
  <si>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</si>
  <si>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</si>
  <si>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</si>
  <si>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</si>
  <si>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</si>
  <si>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</si>
  <si>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</si>
  <si>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</si>
  <si>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</si>
  <si>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</si>
  <si>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</si>
  <si>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</si>
  <si>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</si>
  <si>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</si>
  <si>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</si>
  <si>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</si>
  <si>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</si>
  <si>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</si>
  <si>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</si>
  <si>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</si>
  <si>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</si>
  <si>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</si>
  <si>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</si>
  <si>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</si>
  <si>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</si>
  <si>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</si>
  <si>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</si>
  <si>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</si>
  <si>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</si>
  <si>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</si>
  <si>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</si>
  <si>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</si>
  <si>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</si>
  <si>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</si>
  <si>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</si>
  <si>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</si>
  <si>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</si>
  <si>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</si>
  <si>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</si>
  <si>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</si>
  <si>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</si>
  <si>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</si>
  <si>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</si>
  <si>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</si>
  <si>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</si>
  <si>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</si>
  <si>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</si>
  <si>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</si>
  <si>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</si>
  <si>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</si>
  <si>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</si>
  <si>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</si>
  <si>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</si>
  <si>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</si>
  <si>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</si>
  <si>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</si>
  <si>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</si>
  <si>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</si>
  <si>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</si>
  <si>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</si>
  <si>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</si>
  <si>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</si>
  <si>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</si>
  <si>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</si>
  <si>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</si>
  <si>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</si>
  <si>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</si>
  <si>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</si>
  <si>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</si>
  <si>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</si>
  <si>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</si>
  <si>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</si>
  <si>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</si>
  <si>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</si>
  <si>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</si>
  <si>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</si>
  <si>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</si>
  <si>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</si>
  <si>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</si>
  <si>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</si>
  <si>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</si>
  <si>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</si>
  <si>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</si>
  <si>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</si>
  <si>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</si>
  <si>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</si>
  <si>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</si>
  <si>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</si>
  <si>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</si>
  <si>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</si>
  <si>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</si>
  <si>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</si>
  <si>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</si>
  <si>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</si>
  <si>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</si>
  <si>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</si>
  <si>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</si>
  <si>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</si>
  <si>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</si>
  <si>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</si>
  <si>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</si>
  <si>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</si>
  <si>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</si>
  <si>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</si>
  <si>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</si>
  <si>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</si>
  <si>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</si>
  <si>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</si>
  <si>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</si>
  <si>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</si>
  <si>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</si>
  <si>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</si>
  <si>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</si>
  <si>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</si>
  <si>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</si>
  <si>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</si>
  <si>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</si>
  <si>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</si>
  <si>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</si>
  <si>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</si>
  <si>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</si>
  <si>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</si>
  <si>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</si>
  <si>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</si>
  <si>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</si>
  <si>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</si>
  <si>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</si>
  <si>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</si>
  <si>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</si>
  <si>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</si>
  <si>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</si>
  <si>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</si>
  <si>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</si>
  <si>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</si>
  <si>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</si>
  <si>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</si>
  <si>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</si>
  <si>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</si>
  <si>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</si>
  <si>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</si>
  <si>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</si>
  <si>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</si>
  <si>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</si>
  <si>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</si>
  <si>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</si>
  <si>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</si>
  <si>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</si>
  <si>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</si>
  <si>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</si>
  <si>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</si>
  <si>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</si>
  <si>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</si>
  <si>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</si>
  <si>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</si>
  <si>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</si>
  <si>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</si>
  <si>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</si>
  <si>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</si>
  <si>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</si>
  <si>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</si>
  <si>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</si>
  <si>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</si>
  <si>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</si>
  <si>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</si>
  <si>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</si>
  <si>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</si>
  <si>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</si>
  <si>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</si>
  <si>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</si>
  <si>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</si>
  <si>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</si>
  <si>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</si>
  <si>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</si>
  <si>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</si>
  <si>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</si>
  <si>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</si>
  <si>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</si>
  <si>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</si>
  <si>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</si>
  <si>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</si>
  <si>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</si>
  <si>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</si>
  <si>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</si>
  <si>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</si>
  <si>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</si>
  <si>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</si>
  <si>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</si>
  <si>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</si>
  <si>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</si>
  <si>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</si>
  <si>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</si>
  <si>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</si>
  <si>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</si>
  <si>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</si>
  <si>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</si>
  <si>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</si>
  <si>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</si>
  <si>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</si>
  <si>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</si>
  <si>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</si>
  <si>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</si>
  <si>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</si>
  <si>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</si>
  <si>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</si>
  <si>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</si>
  <si>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</si>
  <si>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</si>
  <si>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</si>
  <si>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</si>
  <si>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</si>
  <si>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</si>
  <si>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</si>
  <si>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</si>
  <si>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</si>
  <si>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</si>
  <si>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</si>
  <si>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</si>
  <si>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</si>
  <si>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</si>
  <si>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</si>
  <si>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</si>
  <si>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</si>
  <si>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</si>
  <si>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</si>
  <si>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</si>
  <si>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</si>
  <si>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</si>
  <si>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</si>
  <si>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</si>
  <si>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</si>
  <si>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</si>
  <si>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</si>
  <si>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</si>
  <si>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</si>
  <si>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</si>
  <si>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</si>
  <si>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</si>
  <si>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</si>
  <si>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</si>
  <si>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</si>
  <si>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</si>
  <si>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</si>
  <si>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</si>
  <si>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</si>
  <si>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</si>
  <si>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</si>
  <si>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</si>
  <si>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</si>
  <si>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</si>
  <si>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</si>
  <si>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</si>
  <si>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</si>
  <si>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</si>
  <si>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</si>
  <si>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</si>
  <si>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</si>
  <si>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</si>
  <si>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</si>
  <si>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</si>
  <si>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</si>
  <si>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</si>
  <si>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</si>
  <si>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</si>
  <si>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</si>
  <si>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</si>
  <si>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</si>
  <si>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</si>
  <si>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</si>
  <si>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</si>
  <si>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</si>
  <si>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</si>
  <si>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</si>
  <si>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</si>
  <si>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</si>
  <si>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</si>
  <si>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</si>
  <si>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</si>
  <si>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</si>
  <si>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</si>
  <si>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</si>
  <si>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</si>
  <si>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</si>
  <si>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</si>
  <si>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</si>
  <si>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</si>
  <si>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</si>
  <si>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</si>
  <si>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</si>
  <si>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</si>
  <si>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</si>
  <si>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</si>
  <si>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</si>
  <si>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</si>
  <si>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</si>
  <si>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</si>
  <si>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</si>
  <si>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</si>
  <si>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</si>
  <si>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</si>
  <si>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</si>
  <si>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</si>
  <si>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</si>
  <si>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</si>
  <si>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</si>
  <si>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</si>
  <si>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</si>
  <si>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</si>
  <si>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</si>
  <si>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</si>
  <si>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</si>
  <si>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</si>
  <si>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</si>
  <si>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</si>
  <si>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</si>
  <si>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</si>
  <si>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</si>
  <si>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</si>
  <si>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</si>
  <si>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</si>
  <si>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</si>
  <si>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</si>
  <si>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</si>
  <si>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</si>
  <si>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</si>
  <si>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</si>
  <si>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</si>
  <si>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</si>
  <si>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</si>
  <si>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</si>
  <si>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</si>
  <si>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</si>
  <si>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</si>
  <si>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</si>
  <si>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</si>
  <si>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</si>
  <si>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</si>
  <si>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</si>
  <si>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</si>
  <si>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</si>
  <si>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</si>
  <si>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</si>
  <si>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</si>
  <si>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</si>
  <si>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</si>
  <si>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</si>
  <si>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</si>
  <si>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</si>
  <si>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</si>
  <si>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</si>
  <si>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</si>
  <si>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</si>
  <si>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</si>
  <si>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</si>
  <si>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</si>
  <si>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</si>
  <si>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</si>
  <si>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</si>
  <si>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</si>
  <si>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</si>
  <si>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</si>
  <si>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</si>
  <si>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</si>
  <si>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</si>
  <si>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</si>
  <si>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</si>
  <si>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</si>
  <si>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</si>
  <si>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</si>
  <si>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</si>
  <si>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</si>
  <si>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</si>
  <si>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</si>
  <si>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</si>
  <si>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</si>
  <si>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</si>
  <si>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</si>
  <si>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</si>
  <si>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</si>
  <si>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</si>
  <si>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</si>
  <si>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</si>
  <si>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</si>
  <si>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</si>
  <si>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</si>
  <si>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</si>
  <si>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</si>
  <si>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</si>
  <si>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</si>
  <si>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</si>
  <si>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</si>
  <si>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</si>
  <si>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</si>
  <si>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</si>
  <si>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</si>
  <si>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</si>
  <si>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</si>
  <si>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</si>
  <si>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</si>
  <si>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</si>
  <si>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</si>
  <si>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</si>
  <si>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</si>
  <si>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</si>
  <si>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</si>
  <si>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</si>
  <si>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</si>
  <si>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</si>
  <si>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</si>
  <si>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</si>
  <si>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</si>
  <si>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</si>
  <si>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</si>
  <si>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</si>
  <si>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</si>
  <si>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</si>
  <si>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</si>
  <si>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</si>
  <si>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</si>
  <si>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</si>
  <si>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</si>
  <si>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</si>
  <si>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</si>
  <si>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</si>
  <si>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</si>
  <si>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</si>
  <si>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</si>
  <si>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</si>
  <si>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</si>
  <si>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</si>
  <si>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</si>
  <si>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</si>
  <si>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</si>
  <si>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</si>
  <si>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</si>
  <si>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</si>
  <si>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</si>
  <si>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</si>
  <si>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</si>
  <si>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</si>
  <si>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</si>
  <si>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</si>
  <si>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</si>
  <si>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</si>
  <si>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</si>
  <si>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</si>
  <si>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</si>
  <si>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</si>
  <si>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</si>
  <si>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</si>
  <si>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</si>
  <si>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</si>
  <si>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</si>
  <si>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</si>
  <si>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</si>
  <si>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</si>
  <si>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</si>
  <si>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</si>
  <si>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</si>
  <si>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</si>
  <si>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</si>
  <si>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</si>
  <si>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</si>
  <si>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</si>
  <si>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</si>
  <si>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</si>
  <si>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</si>
  <si>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</si>
  <si>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</si>
  <si>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</si>
  <si>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</si>
  <si>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</si>
  <si>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</si>
  <si>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</si>
  <si>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</si>
  <si>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</si>
  <si>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</si>
  <si>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</si>
  <si>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</si>
  <si>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</si>
  <si>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</si>
  <si>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</si>
  <si>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</si>
  <si>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</si>
  <si>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</si>
  <si>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</si>
  <si>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</si>
  <si>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</si>
  <si>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</si>
  <si>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</si>
  <si>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</si>
  <si>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</si>
  <si>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</si>
  <si>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</si>
  <si>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</si>
  <si>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</si>
  <si>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</si>
  <si>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</si>
  <si>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</si>
  <si>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</si>
  <si>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</si>
  <si>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</si>
  <si>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</si>
  <si>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</si>
  <si>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</si>
  <si>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</si>
  <si>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</si>
  <si>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</si>
  <si>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</si>
  <si>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</si>
  <si>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</si>
  <si>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</si>
  <si>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</si>
  <si>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</si>
  <si>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</si>
  <si>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</si>
  <si>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</si>
  <si>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</si>
  <si>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</si>
  <si>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</si>
  <si>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</si>
  <si>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</si>
  <si>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</si>
  <si>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</si>
  <si>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</si>
  <si>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</si>
  <si>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</si>
  <si>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</si>
  <si>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</si>
  <si>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</si>
  <si>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</si>
  <si>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</si>
  <si>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</si>
  <si>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</si>
  <si>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</si>
  <si>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</si>
  <si>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</si>
  <si>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</si>
  <si>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</si>
  <si>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</si>
  <si>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</si>
  <si>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</si>
  <si>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</si>
  <si>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</si>
  <si>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</si>
  <si>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</si>
  <si>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</si>
  <si>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</si>
  <si>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</si>
  <si>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</si>
  <si>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</si>
  <si>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</si>
  <si>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</si>
  <si>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</si>
  <si>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</si>
  <si>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</si>
  <si>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</si>
  <si>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</si>
  <si>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</si>
  <si>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</si>
  <si>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</si>
  <si>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</si>
  <si>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</si>
  <si>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</si>
  <si>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</si>
  <si>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</si>
  <si>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</si>
  <si>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</si>
  <si>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</si>
  <si>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</si>
  <si>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</si>
  <si>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</si>
  <si>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</si>
  <si>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</si>
  <si>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</si>
  <si>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</si>
  <si>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</si>
  <si>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</si>
  <si>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</si>
  <si>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</si>
  <si>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</si>
  <si>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</si>
  <si>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</si>
  <si>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</si>
  <si>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</si>
  <si>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</si>
  <si>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</si>
  <si>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</si>
  <si>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</si>
  <si>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</si>
  <si>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</si>
  <si>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</si>
  <si>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</si>
  <si>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</si>
  <si>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</si>
  <si>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</si>
  <si>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</si>
  <si>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</si>
  <si>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</si>
  <si>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</si>
  <si>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</si>
  <si>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</si>
  <si>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</si>
  <si>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</si>
  <si>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</si>
  <si>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</si>
  <si>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</si>
  <si>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</si>
  <si>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</si>
  <si>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</si>
  <si>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</si>
  <si>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</si>
  <si>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</si>
  <si>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</si>
  <si>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</si>
  <si>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</si>
  <si>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</si>
  <si>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</si>
  <si>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</si>
  <si>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</si>
  <si>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</si>
  <si>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</si>
  <si>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</si>
  <si>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</si>
  <si>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</si>
  <si>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</si>
  <si>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</si>
  <si>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</si>
  <si>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</si>
  <si>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</si>
  <si>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</si>
  <si>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</si>
  <si>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</si>
  <si>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</si>
  <si>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</si>
  <si>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</si>
  <si>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</si>
  <si>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</si>
  <si>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</si>
  <si>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</si>
  <si>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</si>
  <si>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</si>
  <si>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</si>
  <si>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</si>
  <si>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</si>
  <si>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</si>
  <si>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</si>
  <si>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</si>
  <si>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</si>
  <si>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</si>
  <si>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</si>
  <si>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</si>
  <si>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</si>
  <si>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</si>
  <si>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</si>
  <si>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</si>
  <si>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</si>
  <si>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</si>
  <si>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</si>
  <si>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</si>
  <si>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</si>
  <si>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</si>
  <si>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</si>
  <si>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</si>
  <si>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</si>
  <si>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</si>
  <si>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</si>
  <si>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</si>
  <si>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</si>
  <si>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</si>
  <si>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</si>
  <si>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</si>
  <si>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</si>
  <si>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</si>
  <si>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</si>
  <si>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</si>
  <si>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</si>
  <si>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</si>
  <si>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</si>
  <si>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</si>
  <si>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</si>
  <si>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</si>
  <si>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</si>
  <si>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</si>
  <si>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</si>
  <si>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</si>
  <si>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</si>
  <si>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</si>
  <si>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</si>
  <si>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</si>
  <si>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</si>
  <si>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</si>
  <si>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</si>
  <si>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</si>
  <si>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</si>
  <si>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</si>
  <si>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</si>
  <si>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</si>
  <si>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</si>
  <si>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</si>
  <si>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</si>
  <si>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</si>
  <si>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</si>
  <si>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</si>
  <si>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</si>
  <si>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</si>
  <si>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</si>
  <si>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</si>
  <si>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</si>
  <si>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</si>
  <si>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</si>
  <si>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</si>
  <si>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</si>
  <si>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</si>
  <si>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</si>
  <si>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</si>
  <si>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</si>
  <si>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</si>
  <si>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</si>
  <si>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</si>
  <si>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</si>
  <si>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</si>
  <si>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</si>
  <si>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</si>
  <si>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</si>
  <si>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</si>
  <si>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</si>
  <si>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</si>
  <si>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</si>
  <si>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</si>
  <si>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</si>
  <si>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</si>
  <si>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</si>
  <si>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</si>
  <si>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</si>
  <si>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</si>
  <si>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</si>
  <si>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</si>
  <si>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</si>
  <si>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</si>
  <si>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</si>
  <si>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</si>
  <si>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</si>
  <si>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</si>
  <si>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</si>
  <si>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</si>
  <si>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</si>
  <si>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</si>
  <si>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</si>
  <si>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</si>
  <si>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</si>
  <si>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</si>
  <si>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</si>
  <si>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</si>
  <si>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</si>
  <si>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</si>
  <si>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</si>
  <si>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</si>
  <si>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</si>
  <si>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</si>
  <si>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</si>
  <si>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</si>
  <si>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</si>
  <si>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</si>
  <si>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</si>
  <si>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</si>
  <si>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</si>
  <si>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</si>
  <si>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</si>
  <si>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</si>
  <si>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</si>
  <si>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</si>
  <si>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</si>
  <si>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</si>
  <si>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</si>
  <si>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</si>
  <si>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</si>
  <si>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</si>
  <si>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</si>
  <si>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</si>
  <si>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</si>
  <si>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</si>
  <si>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</si>
  <si>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</si>
  <si>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</si>
  <si>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</si>
  <si>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</si>
  <si>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</si>
  <si>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</si>
  <si>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</si>
  <si>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</si>
  <si>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</si>
  <si>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</si>
  <si>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</si>
  <si>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</si>
  <si>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</si>
  <si>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</si>
  <si>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</si>
  <si>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</si>
  <si>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</si>
  <si>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</si>
  <si>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</si>
  <si>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</si>
  <si>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</si>
  <si>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</si>
  <si>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</si>
  <si>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</si>
  <si>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</si>
  <si>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</si>
  <si>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</si>
  <si>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</si>
  <si>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</si>
  <si>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</si>
  <si>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</si>
  <si>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</si>
  <si>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</si>
  <si>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</si>
  <si>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</si>
  <si>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</si>
  <si>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</si>
  <si>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</si>
  <si>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</si>
  <si>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</si>
  <si>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</si>
  <si>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</si>
  <si>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</si>
  <si>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</si>
  <si>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</si>
  <si>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</si>
  <si>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</si>
  <si>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</si>
  <si>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</si>
  <si>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</si>
  <si>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</si>
  <si>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</si>
  <si>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</si>
  <si>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</si>
  <si>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</si>
  <si>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</si>
  <si>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</si>
  <si>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</si>
  <si>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</si>
  <si>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</si>
  <si>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</si>
  <si>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</si>
  <si>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</si>
  <si>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</si>
  <si>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</si>
  <si>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</si>
  <si>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</si>
  <si>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</si>
  <si>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</si>
  <si>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</si>
  <si>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</si>
  <si>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</si>
  <si>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</si>
  <si>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</si>
  <si>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</si>
  <si>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</si>
  <si>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</si>
  <si>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</si>
  <si>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</si>
  <si>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</si>
  <si>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</si>
  <si>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</si>
  <si>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</si>
  <si>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</si>
  <si>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</si>
  <si>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</si>
  <si>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</si>
  <si>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</si>
  <si>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</si>
  <si>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</si>
  <si>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</si>
  <si>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</si>
  <si>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</si>
  <si>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</si>
  <si>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</si>
  <si>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</si>
  <si>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</si>
  <si>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</si>
  <si>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</si>
  <si>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</si>
  <si>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</si>
  <si>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</si>
  <si>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</si>
  <si>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</si>
  <si>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</si>
  <si>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</si>
  <si>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</si>
  <si>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</si>
  <si>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</si>
  <si>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</si>
  <si>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</si>
  <si>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</si>
  <si>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</si>
  <si>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</si>
  <si>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</si>
  <si>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</si>
  <si>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</si>
  <si>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</si>
  <si>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</si>
  <si>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</si>
  <si>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</si>
  <si>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</si>
  <si>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</si>
  <si>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</si>
  <si>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</si>
  <si>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</si>
  <si>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</si>
  <si>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</si>
  <si>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</si>
  <si>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</si>
  <si>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</si>
  <si>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</si>
  <si>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</si>
  <si>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</si>
  <si>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</si>
  <si>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</si>
  <si>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</si>
  <si>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</si>
  <si>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</si>
  <si>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</si>
  <si>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</si>
  <si>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</si>
  <si>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</si>
  <si>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</si>
  <si>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</si>
  <si>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</si>
  <si>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</si>
  <si>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</si>
  <si>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</si>
  <si>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</si>
  <si>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</si>
  <si>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</si>
  <si>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</si>
  <si>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</si>
  <si>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</si>
  <si>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</si>
  <si>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</si>
  <si>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</si>
  <si>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</si>
  <si>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</si>
  <si>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</si>
  <si>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</si>
  <si>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</si>
  <si>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</si>
  <si>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</si>
  <si>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</si>
  <si>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</si>
  <si>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</si>
  <si>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</si>
  <si>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</si>
  <si>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</si>
  <si>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</si>
  <si>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</si>
  <si>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</si>
  <si>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</si>
  <si>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</si>
  <si>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</si>
  <si>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</si>
  <si>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</si>
  <si>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</si>
  <si>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</si>
  <si>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</si>
  <si>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</si>
  <si>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</si>
  <si>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</si>
  <si>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</si>
  <si>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</si>
  <si>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</si>
  <si>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</si>
  <si>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</si>
  <si>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</si>
  <si>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</si>
  <si>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</si>
  <si>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</si>
  <si>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</si>
  <si>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</si>
  <si>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</si>
  <si>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</si>
  <si>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</si>
  <si>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</si>
  <si>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</si>
  <si>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</si>
  <si>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</si>
  <si>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</si>
  <si>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</si>
  <si>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</si>
  <si>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</si>
  <si>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</si>
  <si>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</si>
  <si>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</si>
  <si>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</si>
  <si>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</si>
  <si>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</si>
  <si>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</si>
  <si>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</si>
  <si>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</si>
  <si>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</si>
  <si>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</si>
  <si>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</si>
  <si>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</si>
  <si>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</si>
  <si>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</si>
  <si>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</si>
  <si>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</si>
  <si>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</si>
  <si>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</si>
  <si>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</si>
  <si>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</si>
  <si>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</si>
  <si>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</si>
  <si>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</si>
  <si>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</si>
  <si>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</si>
  <si>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</si>
  <si>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</si>
  <si>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</si>
  <si>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</si>
  <si>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</si>
  <si>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</si>
  <si>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</si>
  <si>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</si>
  <si>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</si>
  <si>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</si>
  <si>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</si>
  <si>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</si>
  <si>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</si>
  <si>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</si>
  <si>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</si>
  <si>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</si>
  <si>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</si>
  <si>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</si>
  <si>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</si>
  <si>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</si>
  <si>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</si>
  <si>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</si>
  <si>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</si>
  <si>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</si>
  <si>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</si>
  <si>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</si>
  <si>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</si>
  <si>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</si>
  <si>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</si>
  <si>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</si>
  <si>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</si>
  <si>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</si>
  <si>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</si>
  <si>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</si>
  <si>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</si>
  <si>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</si>
  <si>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</si>
  <si>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</si>
  <si>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</si>
  <si>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</si>
  <si>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</si>
  <si>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</si>
  <si>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</si>
  <si>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</si>
  <si>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</si>
  <si>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</si>
  <si>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</si>
  <si>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</si>
  <si>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</si>
  <si>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</si>
  <si>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</si>
  <si>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</si>
  <si>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</si>
  <si>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</si>
  <si>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</si>
  <si>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</si>
  <si>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</si>
  <si>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</si>
  <si>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</si>
  <si>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</si>
  <si>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</si>
  <si>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</si>
  <si>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</si>
  <si>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</si>
  <si>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</si>
  <si>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</si>
  <si>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</si>
  <si>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</si>
  <si>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</si>
  <si>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</si>
  <si>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</si>
  <si>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</si>
  <si>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</si>
  <si>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</si>
  <si>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</si>
  <si>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</si>
  <si>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</si>
  <si>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</si>
  <si>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</si>
  <si>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</si>
  <si>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</si>
  <si>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</si>
  <si>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</si>
  <si>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</si>
  <si>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</si>
  <si>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</si>
  <si>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</si>
  <si>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</si>
  <si>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</si>
  <si>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</si>
  <si>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</si>
  <si>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</si>
  <si>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</si>
  <si>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</si>
  <si>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</si>
  <si>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</si>
  <si>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</si>
  <si>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</si>
  <si>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</si>
  <si>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</si>
  <si>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</si>
  <si>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</si>
  <si>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</si>
  <si>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</si>
  <si>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</si>
  <si>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</si>
  <si>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</si>
  <si>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</si>
  <si>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</si>
  <si>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</si>
  <si>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</si>
  <si>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</si>
  <si>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</si>
  <si>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</si>
  <si>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</si>
  <si>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</si>
  <si>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</si>
  <si>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</si>
  <si>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</si>
  <si>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</si>
  <si>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</si>
  <si>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</si>
  <si>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</si>
  <si>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</si>
  <si>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</si>
  <si>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</si>
  <si>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</si>
  <si>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</si>
  <si>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</si>
  <si>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</si>
  <si>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</si>
  <si>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</si>
  <si>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</si>
  <si>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</si>
  <si>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</si>
  <si>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</si>
  <si>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</si>
  <si>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</si>
  <si>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</si>
  <si>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</si>
  <si>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</si>
  <si>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</si>
  <si>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</si>
  <si>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</si>
  <si>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</si>
  <si>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</si>
  <si>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</si>
  <si>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</si>
  <si>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</si>
  <si>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</si>
  <si>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</si>
  <si>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</si>
  <si>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</si>
  <si>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</si>
  <si>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</si>
  <si>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</si>
  <si>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</si>
  <si>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</si>
  <si>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</si>
  <si>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</si>
  <si>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</si>
  <si>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</si>
  <si>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</si>
  <si>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</si>
  <si>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</si>
  <si>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</si>
  <si>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</si>
  <si>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</si>
  <si>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</si>
  <si>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</si>
  <si>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</si>
  <si>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</si>
  <si>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</si>
  <si>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</si>
  <si>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</si>
  <si>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</si>
  <si>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</si>
  <si>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</si>
  <si>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</si>
  <si>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</si>
  <si>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</si>
  <si>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</si>
  <si>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</si>
  <si>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</si>
  <si>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</si>
  <si>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</si>
  <si>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</si>
  <si>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</si>
  <si>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</si>
  <si>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</si>
  <si>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</si>
  <si>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</si>
  <si>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</si>
  <si>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</si>
  <si>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</si>
  <si>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</si>
  <si>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</si>
  <si>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</si>
  <si>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</si>
  <si>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</si>
  <si>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</si>
  <si>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</si>
  <si>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</si>
  <si>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</si>
  <si>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</si>
  <si>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</si>
  <si>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</si>
  <si>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</si>
  <si>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</si>
  <si>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</si>
  <si>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</si>
  <si>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</si>
  <si>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</si>
  <si>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</si>
  <si>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</si>
  <si>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</si>
  <si>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</si>
  <si>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</si>
  <si>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</si>
  <si>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</si>
  <si>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</si>
  <si>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</si>
  <si>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</si>
  <si>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</si>
  <si>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</si>
  <si>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</si>
  <si>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</si>
  <si>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</si>
  <si>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</si>
  <si>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</si>
  <si>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</si>
  <si>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</si>
  <si>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</si>
  <si>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</si>
  <si>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</si>
  <si>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</si>
  <si>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</si>
  <si>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</si>
  <si>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</si>
  <si>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</si>
  <si>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</si>
  <si>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</si>
  <si>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</si>
  <si>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</si>
  <si>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</si>
  <si>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</si>
  <si>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</si>
  <si>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</si>
  <si>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</si>
  <si>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</si>
  <si>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</si>
  <si>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</si>
  <si>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</si>
  <si>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</si>
  <si>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</si>
  <si>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</si>
  <si>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</si>
  <si>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</si>
  <si>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</si>
  <si>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</si>
  <si>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</si>
  <si>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</si>
  <si>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</si>
  <si>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</si>
  <si>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</si>
  <si>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</si>
  <si>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</si>
  <si>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</si>
  <si>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</si>
  <si>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</si>
  <si>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</si>
  <si>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</si>
  <si>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</si>
  <si>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</si>
  <si>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</si>
  <si>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</si>
  <si>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</si>
  <si>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</si>
  <si>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</si>
  <si>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</si>
  <si>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</si>
  <si>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</si>
  <si>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</si>
  <si>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</si>
  <si>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</si>
  <si>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</si>
  <si>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</si>
  <si>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</si>
  <si>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</si>
  <si>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</si>
  <si>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</si>
  <si>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</si>
  <si>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</si>
  <si>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</si>
  <si>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</si>
  <si>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</si>
  <si>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</si>
  <si>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</si>
  <si>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</si>
  <si>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</si>
  <si>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</si>
  <si>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</si>
  <si>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</si>
  <si>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</si>
  <si>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</si>
  <si>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</si>
  <si>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</si>
  <si>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</si>
  <si>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</si>
  <si>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</si>
  <si>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</si>
  <si>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</si>
  <si>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</si>
  <si>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</si>
  <si>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</si>
  <si>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</si>
  <si>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</si>
  <si>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</si>
  <si>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</si>
  <si>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</si>
  <si>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</si>
  <si>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</si>
  <si>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</si>
  <si>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</si>
  <si>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</si>
  <si>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</si>
  <si>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</si>
  <si>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</si>
  <si>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</si>
  <si>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</si>
  <si>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</si>
  <si>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</si>
  <si>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</si>
  <si>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</si>
  <si>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</si>
  <si>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</si>
  <si>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</si>
  <si>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</si>
  <si>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</si>
  <si>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</si>
  <si>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</si>
  <si>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</si>
  <si>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</si>
  <si>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</si>
  <si>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</si>
  <si>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</si>
  <si>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</si>
  <si>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</si>
  <si>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</si>
  <si>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</si>
  <si>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</si>
  <si>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</si>
  <si>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</si>
  <si>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</si>
  <si>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</si>
  <si>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</si>
  <si>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</si>
  <si>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</si>
  <si>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</si>
  <si>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</si>
  <si>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</si>
  <si>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</si>
  <si>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</si>
  <si>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</si>
  <si>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</si>
  <si>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</si>
  <si>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</si>
  <si>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</si>
  <si>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</si>
  <si>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</si>
  <si>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</si>
  <si>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</si>
  <si>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</si>
  <si>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</si>
  <si>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</si>
  <si>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</si>
  <si>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</si>
  <si>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</si>
  <si>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</si>
  <si>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</si>
  <si>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</si>
  <si>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</si>
  <si>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</si>
  <si>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</si>
  <si>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</si>
  <si>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</si>
  <si>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</si>
  <si>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</si>
  <si>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</si>
  <si>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</si>
  <si>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</si>
  <si>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</si>
  <si>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</si>
  <si>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</si>
  <si>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</si>
  <si>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</si>
  <si>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</si>
  <si>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</si>
  <si>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</si>
  <si>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</si>
  <si>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</si>
  <si>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</si>
  <si>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</si>
  <si>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</si>
  <si>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</si>
  <si>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</si>
  <si>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</si>
  <si>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</si>
  <si>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</si>
  <si>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</si>
  <si>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</si>
  <si>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</si>
  <si>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</si>
  <si>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</si>
  <si>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</si>
  <si>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</si>
  <si>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</si>
  <si>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</si>
  <si>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</si>
  <si>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</si>
  <si>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</si>
  <si>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</si>
  <si>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</si>
  <si>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</si>
  <si>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</si>
  <si>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</si>
  <si>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</si>
  <si>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</si>
  <si>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</si>
  <si>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</si>
  <si>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</si>
  <si>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</si>
  <si>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</si>
  <si>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</si>
  <si>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</si>
  <si>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</si>
  <si>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</si>
  <si>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</si>
  <si>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</si>
  <si>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</si>
  <si>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</si>
  <si>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</si>
  <si>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</si>
  <si>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</si>
  <si>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</si>
  <si>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</si>
  <si>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</si>
  <si>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</si>
  <si>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</si>
  <si>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</si>
  <si>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</si>
  <si>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</si>
  <si>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</si>
  <si>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</si>
  <si>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</si>
  <si>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</si>
  <si>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</si>
  <si>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</si>
  <si>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</si>
  <si>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</si>
  <si>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</si>
  <si>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</si>
  <si>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</si>
  <si>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</si>
  <si>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</si>
  <si>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</si>
  <si>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</si>
  <si>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</si>
  <si>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</si>
  <si>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</si>
  <si>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</si>
  <si>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</si>
  <si>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</si>
  <si>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</si>
  <si>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</si>
  <si>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</si>
  <si>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</si>
  <si>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</si>
  <si>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</si>
  <si>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</si>
  <si>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</si>
  <si>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</si>
  <si>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</si>
  <si>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</si>
  <si>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</si>
  <si>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</si>
  <si>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</si>
  <si>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</si>
  <si>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</si>
  <si>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</si>
  <si>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</si>
  <si>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</si>
  <si>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</si>
  <si>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</si>
  <si>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</si>
  <si>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</si>
  <si>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</si>
  <si>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</si>
  <si>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</si>
  <si>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</si>
  <si>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</si>
  <si>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</si>
  <si>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</si>
  <si>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</si>
  <si>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</si>
  <si>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</si>
  <si>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</si>
  <si>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</si>
  <si>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</si>
  <si>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</si>
  <si>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</si>
  <si>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</si>
  <si>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</si>
  <si>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</si>
  <si>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</si>
  <si>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</si>
  <si>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</si>
  <si>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</si>
  <si>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</si>
  <si>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</si>
  <si>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</si>
  <si>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</si>
  <si>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</si>
  <si>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</si>
  <si>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</si>
  <si>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</si>
  <si>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</si>
  <si>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</si>
  <si>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</si>
  <si>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</si>
  <si>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</si>
  <si>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</si>
  <si>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</si>
  <si>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</si>
  <si>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</si>
  <si>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</si>
  <si>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</si>
  <si>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</si>
  <si>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</si>
  <si>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</si>
  <si>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</si>
  <si>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</si>
  <si>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</si>
  <si>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</si>
  <si>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</si>
  <si>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</si>
  <si>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</si>
  <si>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</si>
  <si>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</si>
  <si>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</si>
  <si>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</si>
  <si>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</si>
  <si>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</si>
  <si>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</si>
  <si>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</si>
  <si>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</si>
  <si>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</si>
  <si>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</si>
  <si>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</si>
  <si>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</si>
  <si>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</si>
  <si>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</si>
  <si>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</si>
  <si>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</si>
  <si>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</si>
  <si>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</si>
  <si>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</si>
  <si>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</si>
  <si>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</si>
  <si>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</si>
  <si>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</si>
  <si>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</si>
  <si>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</si>
  <si>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</si>
  <si>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</si>
  <si>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</si>
  <si>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</si>
  <si>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</si>
  <si>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</si>
  <si>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</si>
  <si>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</si>
  <si>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</si>
  <si>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</si>
  <si>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</si>
  <si>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</si>
  <si>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</si>
  <si>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</si>
  <si>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</si>
  <si>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</si>
  <si>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</si>
  <si>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</si>
  <si>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</si>
  <si>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</si>
  <si>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</si>
  <si>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</si>
  <si>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</si>
  <si>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</si>
  <si>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</si>
  <si>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</si>
  <si>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</si>
  <si>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</si>
  <si>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</si>
  <si>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</si>
  <si>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</si>
  <si>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</si>
  <si>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</si>
  <si>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</si>
  <si>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</si>
  <si>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</si>
  <si>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</si>
  <si>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</si>
  <si>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</si>
  <si>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</si>
  <si>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</si>
  <si>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</si>
  <si>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</si>
  <si>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</si>
  <si>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</si>
  <si>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</si>
  <si>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</si>
  <si>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</si>
  <si>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</si>
  <si>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</si>
  <si>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</si>
  <si>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</si>
  <si>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</si>
  <si>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</si>
  <si>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</si>
  <si>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</si>
  <si>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</si>
  <si>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</si>
  <si>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</si>
  <si>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</si>
  <si>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</si>
  <si>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</si>
  <si>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</si>
  <si>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</si>
  <si>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</si>
  <si>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</si>
  <si>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</si>
  <si>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</si>
  <si>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</si>
  <si>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</si>
  <si>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</si>
  <si>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</si>
  <si>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</si>
  <si>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</si>
  <si>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</si>
  <si>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</si>
  <si>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</si>
  <si>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</si>
  <si>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</si>
  <si>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</si>
  <si>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</si>
  <si>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</si>
  <si>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</si>
  <si>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</si>
  <si>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</si>
  <si>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</si>
  <si>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</si>
  <si>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</si>
  <si>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</si>
  <si>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</si>
  <si>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</si>
  <si>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</si>
  <si>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</si>
  <si>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</si>
  <si>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</si>
  <si>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</si>
  <si>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</si>
  <si>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</si>
  <si>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</si>
  <si>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</si>
  <si>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</si>
  <si>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</si>
  <si>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</si>
  <si>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</si>
  <si>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</si>
  <si>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</si>
  <si>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</si>
  <si>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</si>
  <si>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</si>
  <si>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</si>
  <si>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</si>
  <si>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</si>
  <si>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</si>
  <si>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</si>
  <si>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</si>
  <si>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</si>
  <si>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</si>
  <si>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</si>
  <si>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</si>
  <si>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</si>
  <si>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</si>
  <si>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</si>
  <si>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</si>
  <si>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</si>
  <si>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</si>
  <si>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</si>
  <si>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</si>
  <si>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</si>
  <si>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</si>
  <si>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</si>
  <si>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</si>
  <si>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</si>
  <si>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</si>
  <si>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</si>
  <si>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</si>
  <si>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</si>
  <si>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</si>
  <si>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</si>
  <si>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</si>
  <si>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</si>
  <si>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</si>
  <si>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</si>
  <si>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</si>
  <si>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</si>
  <si>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</si>
  <si>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</si>
  <si>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</si>
  <si>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</si>
  <si>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</si>
  <si>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</si>
  <si>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</si>
  <si>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</si>
  <si>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</si>
  <si>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</si>
  <si>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</si>
  <si>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</si>
  <si>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</si>
  <si>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</si>
  <si>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</si>
  <si>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</si>
  <si>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</si>
  <si>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</si>
  <si>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</si>
  <si>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</si>
  <si>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</si>
  <si>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</si>
  <si>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</si>
  <si>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</si>
  <si>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</si>
  <si>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</si>
  <si>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</si>
  <si>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</si>
  <si>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</si>
  <si>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</si>
  <si>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</si>
  <si>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</si>
  <si>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</si>
  <si>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</si>
  <si>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</si>
  <si>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</si>
  <si>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</si>
  <si>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</si>
  <si>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</si>
  <si>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</si>
  <si>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</si>
  <si>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</si>
  <si>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</si>
  <si>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</si>
  <si>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</si>
  <si>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</si>
  <si>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</si>
  <si>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</si>
  <si>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</si>
  <si>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</si>
  <si>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</si>
  <si>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</si>
  <si>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</si>
  <si>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</si>
  <si>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</si>
  <si>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</si>
  <si>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</si>
  <si>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</si>
  <si>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</si>
  <si>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</si>
  <si>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</si>
  <si>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</si>
  <si>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</si>
  <si>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</si>
  <si>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</si>
  <si>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</si>
  <si>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</si>
  <si>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</si>
  <si>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</si>
  <si>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</si>
  <si>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</si>
  <si>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</si>
  <si>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</si>
  <si>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</si>
  <si>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</si>
  <si>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</si>
  <si>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</si>
  <si>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</si>
  <si>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</si>
  <si>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</si>
  <si>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</si>
  <si>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</si>
  <si>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</si>
  <si>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</si>
  <si>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</si>
  <si>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</si>
  <si>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</si>
  <si>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</si>
  <si>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</si>
  <si>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</si>
  <si>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</si>
  <si>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</si>
  <si>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</si>
  <si>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</si>
  <si>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</si>
  <si>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</si>
  <si>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</si>
  <si>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</si>
  <si>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</si>
  <si>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</si>
  <si>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</si>
  <si>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</si>
  <si>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</si>
  <si>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</si>
  <si>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</si>
  <si>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</si>
  <si>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</si>
  <si>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</si>
  <si>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</si>
  <si>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</si>
  <si>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</si>
  <si>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</si>
  <si>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</si>
  <si>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</si>
  <si>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</si>
  <si>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</si>
  <si>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</si>
  <si>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</si>
  <si>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</si>
  <si>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</si>
  <si>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</si>
  <si>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</si>
  <si>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</si>
  <si>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</si>
  <si>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</si>
  <si>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</si>
  <si>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</si>
  <si>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</si>
  <si>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</si>
  <si>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</si>
  <si>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</si>
  <si>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</si>
  <si>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</si>
  <si>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</si>
  <si>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</si>
  <si>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</si>
  <si>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</si>
  <si>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</si>
  <si>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</si>
  <si>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</si>
  <si>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</si>
  <si>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</si>
  <si>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</si>
  <si>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</si>
  <si>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</si>
  <si>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</si>
  <si>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</si>
  <si>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</si>
  <si>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</si>
  <si>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</si>
  <si>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</si>
  <si>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</si>
  <si>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</si>
  <si>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</si>
  <si>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</si>
  <si>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</si>
  <si>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</si>
  <si>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</si>
  <si>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</si>
  <si>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</si>
  <si>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</si>
  <si>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</si>
  <si>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</si>
  <si>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</si>
  <si>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</si>
  <si>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</si>
  <si>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</si>
  <si>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</si>
  <si>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</si>
  <si>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</si>
  <si>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</si>
  <si>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</si>
  <si>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</si>
  <si>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</si>
  <si>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</si>
  <si>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</si>
  <si>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</si>
  <si>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</si>
  <si>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</si>
  <si>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</si>
  <si>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</si>
  <si>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</si>
  <si>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</si>
  <si>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</si>
  <si>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</si>
  <si>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</si>
  <si>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</si>
  <si>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</si>
  <si>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</si>
  <si>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</si>
  <si>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</si>
  <si>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</si>
  <si>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</si>
  <si>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</si>
  <si>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</si>
  <si>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</si>
  <si>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</si>
  <si>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</si>
  <si>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</si>
  <si>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</si>
  <si>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</si>
  <si>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</si>
  <si>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</si>
  <si>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</si>
  <si>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</si>
  <si>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</si>
  <si>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</si>
  <si>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</si>
  <si>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</si>
  <si>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</si>
  <si>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</si>
  <si>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</si>
  <si>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</si>
  <si>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</si>
  <si>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</si>
  <si>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</si>
  <si>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</si>
  <si>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</si>
  <si>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</si>
  <si>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</si>
  <si>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</si>
  <si>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</si>
  <si>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</si>
  <si>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</si>
  <si>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</si>
  <si>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</si>
  <si>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</si>
  <si>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</si>
  <si>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</si>
  <si>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</si>
  <si>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</si>
  <si>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</si>
  <si>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</si>
  <si>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</si>
  <si>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</si>
  <si>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</si>
  <si>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</si>
  <si>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</si>
  <si>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</si>
  <si>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</si>
  <si>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</si>
  <si>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</si>
  <si>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</si>
  <si>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</si>
  <si>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</si>
  <si>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</si>
  <si>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</si>
  <si>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</si>
  <si>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</si>
  <si>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</si>
  <si>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</si>
  <si>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</si>
  <si>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</si>
  <si>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</si>
  <si>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</si>
  <si>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</si>
  <si>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</si>
  <si>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</si>
  <si>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</si>
  <si>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</si>
  <si>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</si>
  <si>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</si>
  <si>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</si>
  <si>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</si>
  <si>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</si>
  <si>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</si>
  <si>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</si>
  <si>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</si>
  <si>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</si>
  <si>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</si>
  <si>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</si>
  <si>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</si>
  <si>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</si>
  <si>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</si>
  <si>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</si>
  <si>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</si>
  <si>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</si>
  <si>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</si>
  <si>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</si>
  <si>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</si>
  <si>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</si>
  <si>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</si>
  <si>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</si>
  <si>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</si>
  <si>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</si>
  <si>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</si>
  <si>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</si>
  <si>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</si>
  <si>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</si>
  <si>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</si>
  <si>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</si>
  <si>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</si>
  <si>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</si>
  <si>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</si>
  <si>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</si>
  <si>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</si>
  <si>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</si>
  <si>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</si>
  <si>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</si>
  <si>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</si>
  <si>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</si>
  <si>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</si>
  <si>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</si>
  <si>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</si>
  <si>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</si>
  <si>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</si>
  <si>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</si>
  <si>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</si>
  <si>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</si>
  <si>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</si>
  <si>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</si>
  <si>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</si>
  <si>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</si>
  <si>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</si>
  <si>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</si>
  <si>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</si>
  <si>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</si>
  <si>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</si>
  <si>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</si>
  <si>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</si>
  <si>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</si>
  <si>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</si>
  <si>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</si>
  <si>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</si>
  <si>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</si>
  <si>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</si>
  <si>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</si>
  <si>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</si>
  <si>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</si>
  <si>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</si>
  <si>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</si>
  <si>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</si>
  <si>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</si>
  <si>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</si>
  <si>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</si>
  <si>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</si>
  <si>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</si>
  <si>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</si>
  <si>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</si>
  <si>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</si>
  <si>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</si>
  <si>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</si>
  <si>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</si>
  <si>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</si>
  <si>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</si>
  <si>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</si>
  <si>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</si>
  <si>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</si>
  <si>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</si>
  <si>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</si>
  <si>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</si>
  <si>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</si>
  <si>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</si>
  <si>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</si>
  <si>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</si>
  <si>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</si>
  <si>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</si>
  <si>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</si>
  <si>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</si>
  <si>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</si>
  <si>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</si>
  <si>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</si>
  <si>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</si>
  <si>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</si>
  <si>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</si>
  <si>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</si>
  <si>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</si>
  <si>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</si>
  <si>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</si>
  <si>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</si>
  <si>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</si>
  <si>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</si>
  <si>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</si>
  <si>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</si>
  <si>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</si>
  <si>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</si>
  <si>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</si>
  <si>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</si>
  <si>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</si>
  <si>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</si>
  <si>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</si>
  <si>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</si>
  <si>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</si>
  <si>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</si>
  <si>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</si>
  <si>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</si>
  <si>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</si>
  <si>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</si>
  <si>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</si>
  <si>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</si>
  <si>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</si>
  <si>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</si>
  <si>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</si>
  <si>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</si>
  <si>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</si>
  <si>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</si>
  <si>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</si>
  <si>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</si>
  <si>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</si>
  <si>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</si>
  <si>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</si>
  <si>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</si>
  <si>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</si>
  <si>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</si>
  <si>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</si>
  <si>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</si>
  <si>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</si>
  <si>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</si>
  <si>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</si>
  <si>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</si>
  <si>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</si>
  <si>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</si>
  <si>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</si>
  <si>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</si>
  <si>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</si>
  <si>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</si>
  <si>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</si>
  <si>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</si>
  <si>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</si>
  <si>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</si>
  <si>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</si>
  <si>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</si>
  <si>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</si>
  <si>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</si>
  <si>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</si>
  <si>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</si>
  <si>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</si>
  <si>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</si>
  <si>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</si>
  <si>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</si>
  <si>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</si>
  <si>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</si>
  <si>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</si>
  <si>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</si>
  <si>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</si>
  <si>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</si>
  <si>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</si>
  <si>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</si>
  <si>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</si>
  <si>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</si>
  <si>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</si>
  <si>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</si>
  <si>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</si>
  <si>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</si>
  <si>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</si>
  <si>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</si>
  <si>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</si>
  <si>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</si>
  <si>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</si>
  <si>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</si>
  <si>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</si>
  <si>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</si>
  <si>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</si>
  <si>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</si>
  <si>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</si>
  <si>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</si>
  <si>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</si>
  <si>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</si>
  <si>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</si>
  <si>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</si>
  <si>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</si>
  <si>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</si>
  <si>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</si>
  <si>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</si>
  <si>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</si>
  <si>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</si>
  <si>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</si>
  <si>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</si>
  <si>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</si>
  <si>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</si>
  <si>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</si>
  <si>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</si>
  <si>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</si>
  <si>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</si>
  <si>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</si>
  <si>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</si>
  <si>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</si>
  <si>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</si>
  <si>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</si>
  <si>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</si>
  <si>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</si>
  <si>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</si>
  <si>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</si>
  <si>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</si>
  <si>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</si>
  <si>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</si>
  <si>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</si>
  <si>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</si>
  <si>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</si>
  <si>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</si>
  <si>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</si>
  <si>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</si>
  <si>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</si>
  <si>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</si>
  <si>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</si>
  <si>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</si>
  <si>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</si>
  <si>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</si>
  <si>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</si>
  <si>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</si>
  <si>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</si>
  <si>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</si>
  <si>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</si>
  <si>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</si>
  <si>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</si>
  <si>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</si>
  <si>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</si>
  <si>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</si>
  <si>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</si>
  <si>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</si>
  <si>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</si>
  <si>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</si>
  <si>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</si>
  <si>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</si>
  <si>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</si>
  <si>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</si>
  <si>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</si>
  <si>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</si>
  <si>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</si>
  <si>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</si>
  <si>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</si>
  <si>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</si>
  <si>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</si>
  <si>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</si>
  <si>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</si>
  <si>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</si>
  <si>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</si>
  <si>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</si>
  <si>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</si>
  <si>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</si>
  <si>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</si>
  <si>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</si>
  <si>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</si>
  <si>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</si>
  <si>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</si>
  <si>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</si>
  <si>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</si>
  <si>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</si>
  <si>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</si>
  <si>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</si>
  <si>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</si>
  <si>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</si>
  <si>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</si>
  <si>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</si>
  <si>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</si>
  <si>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</si>
  <si>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</si>
  <si>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</si>
  <si>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</si>
  <si>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</si>
  <si>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</si>
  <si>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</si>
  <si>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</si>
  <si>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</si>
  <si>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</si>
  <si>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</si>
  <si>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</si>
  <si>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</si>
  <si>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</si>
  <si>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</si>
  <si>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</si>
  <si>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</si>
  <si>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</si>
  <si>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</si>
  <si>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</si>
  <si>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</si>
  <si>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</si>
  <si>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</si>
  <si>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</si>
  <si>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</si>
  <si>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</si>
  <si>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</si>
  <si>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</si>
  <si>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</si>
  <si>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</si>
  <si>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</si>
  <si>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</si>
  <si>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</si>
  <si>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</si>
  <si>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</si>
  <si>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</si>
  <si>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</si>
  <si>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</si>
  <si>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</si>
  <si>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</si>
  <si>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</si>
  <si>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</si>
  <si>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</si>
  <si>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</si>
  <si>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</si>
  <si>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</si>
  <si>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</si>
  <si>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</si>
  <si>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</si>
  <si>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</si>
  <si>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</si>
  <si>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</si>
  <si>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</si>
  <si>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</si>
  <si>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</si>
  <si>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</si>
  <si>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</si>
  <si>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</si>
  <si>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</si>
  <si>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</si>
  <si>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</si>
  <si>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</si>
  <si>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</si>
  <si>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</si>
  <si>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</si>
  <si>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</si>
  <si>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</si>
  <si>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</si>
  <si>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</si>
  <si>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</si>
  <si>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</si>
  <si>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</si>
  <si>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</si>
  <si>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</si>
  <si>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</si>
  <si>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</si>
  <si>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</si>
  <si>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</si>
  <si>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</si>
  <si>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</si>
  <si>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</si>
  <si>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</si>
  <si>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</si>
  <si>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</si>
  <si>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</si>
  <si>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</si>
  <si>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</si>
  <si>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</si>
  <si>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</si>
  <si>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</si>
  <si>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</si>
  <si>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</si>
  <si>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</si>
  <si>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</si>
  <si>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</si>
  <si>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</si>
  <si>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</si>
  <si>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</si>
  <si>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</si>
  <si>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</si>
  <si>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</si>
  <si>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</si>
  <si>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</si>
  <si>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</si>
  <si>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</si>
  <si>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</si>
  <si>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</si>
  <si>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</si>
  <si>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</si>
  <si>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</si>
  <si>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</si>
  <si>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</si>
  <si>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</si>
  <si>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</si>
  <si>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</si>
  <si>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</si>
  <si>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</si>
  <si>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</si>
  <si>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</si>
  <si>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</si>
  <si>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</si>
  <si>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</si>
  <si>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</si>
  <si>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</si>
  <si>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</si>
  <si>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</si>
  <si>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</si>
  <si>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</si>
  <si>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</si>
  <si>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</si>
  <si>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</si>
  <si>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</si>
  <si>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</si>
  <si>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</si>
  <si>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</si>
  <si>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</si>
  <si>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</si>
  <si>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</si>
  <si>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</si>
  <si>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</si>
  <si>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</si>
  <si>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</si>
  <si>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</si>
  <si>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</si>
  <si>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</si>
  <si>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</si>
  <si>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</si>
  <si>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</si>
  <si>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</si>
  <si>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</si>
  <si>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</si>
  <si>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</si>
  <si>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</si>
  <si>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</si>
  <si>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</si>
  <si>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</si>
  <si>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</si>
  <si>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</si>
  <si>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</si>
  <si>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</si>
  <si>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</si>
  <si>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</si>
  <si>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</si>
  <si>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</si>
  <si>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</si>
  <si>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</si>
  <si>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</si>
  <si>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</si>
  <si>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</si>
  <si>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</si>
  <si>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</si>
  <si>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</si>
  <si>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</si>
  <si>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</si>
  <si>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</si>
  <si>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</si>
  <si>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</si>
  <si>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</si>
  <si>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</si>
  <si>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</si>
  <si>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</si>
  <si>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</si>
  <si>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</si>
  <si>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</si>
  <si>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</si>
  <si>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</si>
  <si>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</si>
  <si>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</si>
  <si>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</si>
  <si>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</si>
  <si>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</si>
  <si>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</si>
  <si>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</si>
  <si>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</si>
  <si>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</si>
  <si>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</si>
  <si>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</si>
  <si>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</si>
  <si>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</si>
  <si>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</si>
  <si>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</si>
  <si>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</si>
  <si>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</si>
  <si>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</si>
  <si>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</si>
  <si>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</si>
  <si>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</si>
  <si>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</si>
  <si>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</si>
  <si>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</si>
  <si>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</si>
  <si>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</si>
  <si>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</si>
  <si>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</si>
  <si>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</si>
  <si>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</si>
  <si>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</si>
  <si>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</si>
  <si>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</si>
  <si>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</si>
  <si>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</si>
  <si>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</si>
  <si>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</si>
  <si>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</si>
  <si>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</si>
  <si>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</si>
  <si>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</si>
  <si>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</si>
  <si>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</si>
  <si>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</si>
  <si>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</si>
  <si>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</si>
  <si>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</si>
  <si>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</si>
  <si>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</si>
  <si>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</si>
  <si>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</si>
  <si>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</si>
  <si>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</si>
  <si>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</si>
  <si>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</si>
  <si>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</si>
  <si>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</si>
  <si>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</si>
  <si>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</si>
  <si>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</si>
  <si>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</si>
  <si>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</si>
  <si>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</si>
  <si>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</si>
  <si>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</si>
  <si>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</si>
  <si>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</si>
  <si>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</si>
  <si>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</si>
  <si>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</si>
  <si>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</si>
  <si>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</si>
  <si>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</si>
  <si>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</si>
  <si>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</si>
  <si>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</si>
  <si>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</si>
  <si>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</si>
  <si>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</si>
  <si>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</si>
  <si>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</si>
  <si>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</si>
  <si>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</si>
  <si>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</si>
  <si>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</si>
  <si>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</si>
  <si>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</si>
  <si>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</si>
  <si>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</si>
  <si>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</si>
  <si>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</si>
  <si>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</si>
  <si>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</si>
  <si>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</si>
  <si>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</si>
  <si>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</si>
  <si>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</si>
  <si>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</si>
  <si>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</si>
  <si>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</si>
  <si>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</si>
  <si>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</si>
  <si>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</si>
  <si>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</si>
  <si>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</si>
  <si>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</si>
  <si>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</si>
  <si>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</si>
  <si>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</si>
  <si>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</si>
  <si>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</si>
  <si>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</si>
  <si>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</si>
  <si>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</si>
  <si>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</si>
  <si>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</si>
  <si>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</si>
  <si>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</si>
  <si>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</si>
  <si>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</si>
  <si>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</si>
  <si>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</si>
  <si>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</si>
  <si>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</si>
  <si>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</si>
  <si>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</si>
  <si>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</si>
  <si>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</si>
  <si>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</si>
  <si>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</si>
  <si>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</si>
  <si>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</si>
  <si>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</si>
  <si>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</si>
  <si>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</si>
  <si>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</si>
  <si>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</si>
  <si>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</si>
  <si>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</si>
  <si>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</si>
  <si>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</si>
  <si>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</si>
  <si>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</si>
  <si>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</si>
  <si>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</si>
  <si>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</si>
  <si>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</si>
  <si>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</si>
  <si>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</si>
  <si>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</si>
  <si>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</si>
  <si>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</si>
  <si>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</si>
  <si>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</si>
  <si>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</si>
  <si>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</si>
  <si>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</si>
  <si>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</si>
  <si>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</si>
  <si>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</si>
  <si>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</si>
  <si>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</si>
  <si>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</si>
  <si>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</si>
  <si>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</si>
  <si>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</si>
  <si>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</si>
  <si>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</si>
  <si>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</si>
  <si>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</si>
  <si>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</si>
  <si>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</si>
  <si>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</si>
  <si>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</si>
  <si>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</si>
  <si>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</si>
  <si>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</si>
  <si>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</si>
  <si>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</si>
  <si>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</si>
  <si>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</si>
  <si>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</si>
  <si>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</si>
  <si>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</si>
  <si>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</si>
  <si>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</si>
  <si>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</si>
  <si>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</si>
  <si>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</si>
  <si>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</si>
  <si>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</si>
  <si>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</si>
  <si>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</si>
  <si>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</si>
  <si>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</si>
  <si>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</si>
  <si>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</si>
  <si>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</si>
  <si>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</si>
  <si>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</si>
  <si>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</si>
  <si>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</si>
  <si>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</si>
  <si>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</si>
  <si>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</si>
  <si>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</si>
  <si>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</si>
  <si>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</si>
  <si>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</si>
  <si>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</si>
  <si>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</si>
  <si>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</si>
  <si>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</si>
  <si>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</si>
  <si>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</si>
  <si>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</si>
  <si>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</si>
  <si>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</si>
  <si>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</si>
  <si>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</si>
  <si>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</si>
  <si>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</si>
  <si>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</si>
  <si>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</si>
  <si>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</si>
  <si>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</si>
  <si>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</si>
  <si>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</si>
  <si>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</si>
  <si>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</si>
  <si>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</si>
  <si>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</si>
  <si>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</si>
  <si>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</si>
  <si>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</si>
  <si>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</si>
  <si>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</si>
  <si>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</si>
  <si>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</si>
  <si>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</si>
  <si>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</si>
  <si>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</si>
  <si>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</si>
  <si>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</si>
  <si>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</si>
  <si>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</si>
  <si>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</si>
  <si>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</si>
  <si>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</si>
  <si>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</si>
  <si>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</si>
  <si>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</si>
  <si>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</si>
  <si>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</si>
  <si>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</si>
  <si>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</si>
  <si>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</si>
  <si>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</si>
  <si>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</si>
  <si>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</si>
  <si>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</si>
  <si>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</si>
  <si>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</si>
  <si>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</si>
  <si>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</si>
  <si>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</si>
  <si>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</si>
  <si>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</si>
  <si>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</si>
  <si>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</si>
  <si>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</si>
  <si>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</si>
  <si>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</si>
  <si>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</si>
  <si>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</si>
  <si>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</si>
  <si>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</si>
  <si>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</si>
  <si>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</si>
  <si>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</si>
  <si>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</si>
  <si>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</si>
  <si>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</si>
  <si>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</si>
  <si>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</si>
  <si>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</si>
  <si>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</si>
  <si>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</si>
  <si>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</si>
  <si>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</si>
  <si>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</si>
  <si>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</si>
  <si>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</si>
  <si>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</si>
  <si>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</si>
  <si>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</si>
  <si>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</si>
  <si>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</si>
  <si>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</si>
  <si>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</si>
  <si>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</si>
  <si>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</si>
  <si>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</si>
  <si>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</si>
  <si>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</si>
  <si>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</si>
  <si>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</si>
  <si>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</si>
  <si>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</si>
  <si>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</si>
  <si>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</si>
  <si>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</si>
  <si>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</si>
  <si>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</si>
  <si>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</si>
  <si>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</si>
  <si>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</si>
  <si>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</si>
  <si>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</si>
  <si>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</si>
  <si>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</si>
  <si>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</si>
  <si>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</si>
  <si>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</si>
  <si>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</si>
  <si>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</si>
  <si>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</si>
  <si>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</si>
  <si>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</si>
  <si>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</si>
  <si>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</si>
  <si>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</si>
  <si>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</si>
  <si>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</si>
  <si>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</si>
  <si>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</si>
  <si>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</si>
  <si>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</si>
  <si>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</si>
  <si>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</si>
  <si>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</si>
  <si>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</si>
  <si>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</si>
  <si>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</si>
  <si>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</si>
  <si>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</si>
  <si>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</si>
  <si>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</si>
  <si>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</si>
  <si>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</si>
  <si>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</si>
  <si>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</si>
  <si>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</si>
  <si>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</si>
  <si>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</si>
  <si>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</si>
  <si>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</si>
  <si>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</si>
  <si>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</si>
  <si>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</si>
  <si>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</si>
  <si>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</si>
  <si>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</si>
  <si>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</si>
  <si>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</si>
  <si>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</si>
  <si>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</si>
  <si>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</si>
  <si>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</si>
  <si>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</si>
  <si>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</si>
  <si>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</si>
  <si>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</si>
  <si>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</si>
  <si>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</si>
  <si>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</si>
  <si>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</si>
  <si>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</si>
  <si>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</si>
  <si>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</si>
  <si>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</si>
  <si>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</si>
  <si>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</si>
  <si>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</si>
  <si>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</si>
  <si>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</si>
  <si>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</si>
  <si>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</si>
  <si>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</si>
  <si>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</si>
  <si>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</si>
  <si>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</si>
  <si>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</si>
  <si>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</si>
  <si>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</si>
  <si>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</si>
  <si>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</si>
  <si>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</si>
  <si>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</si>
  <si>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</si>
  <si>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</si>
  <si>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</si>
  <si>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</si>
  <si>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</si>
  <si>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</si>
  <si>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</si>
  <si>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</si>
  <si>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</si>
  <si>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</si>
  <si>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</si>
  <si>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</si>
  <si>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</si>
  <si>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</si>
  <si>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</si>
  <si>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</si>
  <si>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</si>
  <si>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</si>
  <si>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</si>
  <si>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</si>
  <si>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</si>
  <si>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</si>
  <si>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</si>
  <si>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</si>
  <si>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</si>
  <si>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</si>
  <si>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</si>
  <si>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</si>
  <si>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</si>
  <si>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</si>
  <si>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</si>
  <si>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</si>
  <si>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</si>
  <si>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</si>
  <si>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</si>
  <si>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</si>
  <si>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</si>
  <si>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</si>
  <si>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</si>
  <si>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</si>
  <si>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</si>
  <si>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</si>
  <si>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</si>
  <si>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</si>
  <si>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</si>
  <si>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</si>
  <si>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</si>
  <si>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</si>
  <si>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</si>
  <si>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</si>
  <si>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</si>
  <si>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</si>
  <si>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</si>
  <si>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</si>
  <si>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</si>
  <si>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</si>
  <si>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</si>
  <si>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</si>
  <si>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</si>
  <si>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</si>
  <si>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</si>
  <si>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</si>
  <si>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</si>
  <si>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</si>
  <si>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</si>
  <si>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</si>
  <si>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</si>
  <si>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</si>
  <si>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</si>
  <si>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</si>
  <si>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</si>
  <si>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</si>
  <si>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</si>
  <si>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</si>
  <si>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</si>
  <si>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</si>
  <si>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</si>
  <si>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</si>
  <si>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</si>
  <si>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</si>
  <si>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</si>
  <si>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</si>
  <si>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</si>
  <si>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</si>
  <si>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</si>
  <si>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</si>
  <si>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</si>
  <si>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</si>
  <si>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</si>
  <si>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</si>
  <si>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</si>
  <si>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</si>
  <si>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</si>
  <si>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</si>
  <si>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</si>
  <si>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</si>
  <si>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</si>
  <si>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</si>
  <si>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</si>
  <si>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</si>
  <si>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</si>
  <si>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</si>
  <si>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</si>
  <si>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</si>
  <si>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</si>
  <si>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</si>
  <si>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</si>
  <si>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</si>
  <si>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</si>
  <si>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</si>
  <si>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</si>
  <si>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</si>
  <si>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</si>
  <si>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</si>
  <si>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</si>
  <si>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</si>
  <si>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</si>
  <si>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</si>
  <si>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</si>
  <si>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</si>
  <si>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</si>
  <si>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</si>
  <si>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</si>
  <si>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</si>
  <si>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</si>
  <si>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</si>
  <si>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</si>
  <si>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</si>
  <si>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</si>
  <si>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</si>
  <si>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</si>
  <si>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</si>
  <si>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</si>
  <si>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</si>
  <si>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</si>
  <si>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</si>
  <si>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</si>
  <si>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</si>
  <si>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</si>
  <si>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</si>
  <si>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</si>
  <si>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</si>
  <si>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</si>
  <si>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</si>
  <si>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</si>
  <si>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</si>
  <si>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</si>
  <si>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</si>
  <si>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</si>
  <si>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</si>
  <si>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</si>
  <si>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</si>
  <si>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</si>
  <si>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</si>
  <si>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</si>
  <si>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</si>
  <si>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</si>
  <si>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</si>
  <si>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</si>
  <si>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</si>
  <si>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</si>
  <si>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</si>
  <si>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</si>
  <si>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</si>
  <si>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</si>
  <si>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</si>
  <si>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</si>
  <si>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</si>
  <si>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</si>
  <si>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</si>
  <si>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</si>
  <si>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</si>
  <si>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</si>
  <si>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</si>
  <si>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</si>
  <si>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</si>
  <si>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</si>
  <si>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</si>
  <si>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</si>
  <si>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</si>
  <si>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</si>
  <si>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</si>
  <si>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</si>
  <si>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</si>
  <si>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</si>
  <si>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</si>
  <si>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</si>
  <si>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</si>
  <si>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</si>
  <si>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</si>
  <si>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</si>
  <si>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</si>
  <si>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</si>
  <si>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</si>
  <si>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</si>
  <si>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</si>
  <si>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</si>
  <si>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</si>
  <si>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</si>
  <si>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</si>
  <si>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</si>
  <si>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</si>
  <si>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</si>
  <si>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</si>
  <si>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</si>
  <si>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</si>
  <si>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</si>
  <si>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</si>
  <si>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</si>
  <si>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</si>
  <si>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</si>
  <si>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</si>
  <si>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</si>
  <si>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</si>
  <si>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</si>
  <si>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</si>
  <si>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</si>
  <si>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</si>
  <si>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</si>
  <si>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</si>
  <si>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</si>
  <si>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</si>
  <si>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</si>
  <si>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</si>
  <si>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</si>
  <si>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</si>
  <si>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</si>
  <si>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</si>
  <si>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</si>
  <si>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</si>
  <si>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</si>
  <si>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</si>
  <si>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</si>
  <si>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</si>
  <si>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</si>
  <si>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</si>
  <si>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</si>
  <si>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</si>
  <si>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</si>
  <si>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</si>
  <si>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</si>
  <si>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</si>
  <si>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</si>
  <si>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</si>
  <si>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</si>
  <si>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</si>
  <si>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</si>
  <si>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</si>
  <si>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</si>
  <si>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</si>
  <si>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</si>
  <si>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</si>
  <si>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</si>
  <si>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</si>
  <si>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</si>
  <si>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</si>
  <si>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</si>
  <si>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</si>
  <si>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</si>
  <si>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</si>
  <si>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</si>
  <si>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</si>
  <si>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</si>
  <si>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</si>
  <si>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</si>
  <si>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</si>
  <si>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</si>
  <si>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</si>
  <si>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</si>
  <si>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</si>
  <si>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</si>
  <si>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</si>
  <si>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</si>
  <si>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</si>
  <si>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</si>
  <si>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</si>
  <si>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</si>
  <si>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</si>
  <si>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</si>
  <si>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</si>
  <si>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</si>
  <si>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</si>
  <si>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</si>
  <si>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</si>
  <si>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</si>
  <si>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</si>
  <si>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</si>
  <si>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</si>
  <si>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</si>
  <si>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</si>
  <si>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</si>
  <si>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</si>
  <si>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</si>
  <si>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</si>
  <si>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</si>
  <si>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</si>
  <si>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</si>
  <si>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</si>
  <si>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</si>
  <si>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</si>
  <si>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</si>
  <si>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</si>
  <si>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</si>
  <si>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</si>
  <si>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</si>
  <si>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</si>
  <si>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</si>
  <si>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</si>
  <si>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</si>
  <si>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</si>
  <si>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</si>
  <si>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</si>
  <si>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</si>
  <si>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</si>
  <si>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</si>
  <si>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</si>
  <si>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</si>
  <si>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</si>
  <si>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</si>
  <si>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</si>
  <si>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</si>
  <si>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</si>
  <si>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</si>
  <si>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</si>
  <si>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</si>
  <si>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</si>
  <si>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</si>
  <si>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</si>
  <si>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</si>
  <si>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</si>
  <si>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</si>
  <si>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</si>
  <si>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</si>
  <si>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</si>
  <si>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</si>
  <si>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</si>
  <si>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</si>
  <si>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</si>
  <si>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</si>
  <si>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</si>
  <si>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</si>
  <si>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</si>
  <si>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</si>
  <si>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</si>
  <si>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</si>
  <si>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</si>
  <si>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</si>
  <si>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</si>
  <si>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</si>
  <si>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</si>
  <si>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</si>
  <si>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</si>
  <si>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</si>
  <si>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</si>
  <si>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</si>
  <si>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</si>
  <si>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</si>
  <si>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</si>
  <si>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</si>
  <si>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</si>
  <si>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</si>
  <si>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</si>
  <si>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</si>
  <si>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</si>
  <si>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</si>
  <si>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</si>
  <si>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</si>
  <si>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</si>
  <si>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</si>
  <si>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</si>
  <si>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</si>
  <si>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</si>
  <si>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</si>
  <si>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</si>
  <si>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</si>
  <si>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</si>
  <si>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</si>
  <si>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</si>
  <si>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</si>
  <si>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</si>
  <si>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</si>
  <si>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</si>
  <si>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</si>
  <si>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</si>
  <si>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</si>
  <si>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</si>
  <si>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</si>
  <si>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</si>
  <si>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</si>
  <si>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</si>
  <si>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</si>
  <si>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</si>
  <si>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</si>
  <si>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</si>
  <si>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</si>
  <si>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</si>
  <si>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</si>
  <si>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</si>
  <si>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</si>
  <si>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</si>
  <si>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</si>
  <si>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</si>
  <si>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</si>
  <si>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</si>
  <si>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</si>
  <si>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</si>
  <si>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</si>
  <si>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</si>
  <si>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</si>
  <si>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</si>
  <si>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</si>
  <si>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</si>
  <si>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</si>
  <si>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</si>
  <si>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</si>
  <si>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</si>
  <si>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</si>
  <si>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</si>
  <si>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</si>
  <si>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</si>
  <si>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</si>
  <si>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</si>
  <si>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</si>
  <si>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</si>
  <si>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</si>
  <si>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</si>
  <si>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</si>
  <si>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</si>
  <si>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</si>
  <si>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</si>
  <si>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</si>
  <si>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</si>
  <si>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</si>
  <si>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</si>
  <si>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</si>
  <si>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</si>
  <si>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</si>
  <si>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</si>
  <si>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</si>
  <si>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</si>
  <si>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</si>
  <si>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</si>
  <si>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</si>
  <si>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</si>
  <si>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</si>
  <si>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</si>
  <si>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</si>
  <si>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</si>
  <si>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</si>
  <si>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</si>
  <si>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</si>
  <si>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</si>
  <si>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</si>
  <si>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</si>
  <si>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</si>
  <si>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</si>
  <si>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</si>
  <si>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</si>
  <si>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</si>
  <si>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</si>
  <si>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</si>
  <si>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</si>
  <si>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</si>
  <si>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</si>
  <si>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</si>
  <si>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</si>
  <si>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</si>
  <si>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</si>
  <si>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</si>
  <si>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</si>
  <si>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</si>
  <si>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</si>
  <si>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</si>
  <si>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</si>
  <si>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</si>
  <si>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</si>
  <si>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</si>
  <si>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</si>
  <si>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</si>
  <si>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</si>
  <si>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</si>
  <si>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</si>
  <si>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</si>
  <si>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</si>
  <si>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</si>
  <si>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</si>
  <si>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</si>
  <si>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</si>
  <si>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</si>
  <si>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</si>
  <si>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</si>
  <si>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</si>
  <si>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</si>
  <si>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</si>
  <si>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</si>
  <si>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</si>
  <si>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</si>
  <si>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</si>
  <si>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</si>
  <si>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</si>
  <si>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</si>
  <si>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</si>
  <si>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</si>
  <si>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</si>
  <si>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</si>
  <si>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</si>
  <si>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</si>
  <si>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</si>
  <si>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</si>
  <si>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</si>
  <si>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</si>
  <si>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</si>
  <si>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</si>
  <si>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</si>
  <si>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</si>
  <si>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</si>
  <si>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</si>
  <si>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</si>
  <si>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</si>
  <si>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</si>
  <si>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</si>
  <si>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</si>
  <si>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</si>
  <si>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</si>
  <si>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</si>
  <si>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</si>
  <si>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</si>
  <si>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</si>
  <si>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</si>
  <si>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</si>
  <si>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</si>
  <si>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</si>
  <si>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</si>
  <si>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</si>
  <si>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</si>
  <si>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</si>
  <si>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</si>
  <si>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</si>
  <si>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</si>
  <si>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</si>
  <si>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</si>
  <si>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</si>
  <si>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</si>
  <si>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</si>
  <si>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</si>
  <si>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</si>
  <si>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</si>
  <si>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</si>
  <si>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</si>
  <si>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</si>
  <si>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</si>
  <si>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</si>
  <si>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</si>
  <si>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</si>
  <si>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</si>
  <si>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</si>
  <si>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</si>
  <si>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</si>
  <si>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</si>
  <si>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</si>
  <si>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</si>
  <si>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</si>
  <si>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</si>
  <si>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</si>
  <si>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</si>
  <si>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</si>
  <si>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</si>
  <si>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</si>
  <si>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</si>
  <si>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</si>
  <si>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</si>
  <si>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</si>
  <si>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</si>
  <si>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</si>
  <si>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</si>
  <si>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</si>
  <si>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</si>
  <si>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</si>
  <si>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</si>
  <si>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</si>
  <si>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</si>
  <si>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</si>
  <si>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</si>
  <si>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</si>
  <si>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</si>
  <si>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</si>
  <si>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</si>
  <si>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</si>
  <si>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</si>
  <si>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</si>
  <si>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</si>
  <si>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</si>
  <si>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</si>
  <si>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</si>
  <si>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</si>
  <si>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</si>
  <si>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</si>
  <si>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</si>
  <si>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</si>
  <si>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</si>
  <si>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</si>
  <si>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</si>
  <si>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</si>
  <si>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</si>
  <si>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</si>
  <si>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</si>
  <si>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</si>
  <si>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</si>
  <si>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</si>
  <si>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</si>
  <si>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</si>
  <si>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</si>
  <si>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</si>
  <si>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</si>
  <si>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</si>
  <si>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</si>
  <si>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</si>
  <si>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</si>
  <si>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</si>
  <si>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</si>
  <si>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</si>
  <si>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</si>
  <si>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</si>
  <si>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</si>
  <si>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</si>
  <si>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</si>
  <si>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</si>
  <si>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</si>
  <si>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</si>
  <si>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</si>
  <si>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</si>
  <si>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</si>
  <si>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</si>
  <si>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</si>
  <si>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</si>
  <si>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</si>
  <si>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</si>
  <si>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</si>
  <si>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</si>
  <si>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</si>
  <si>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</si>
  <si>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</si>
  <si>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</si>
  <si>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</si>
  <si>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</si>
  <si>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</si>
  <si>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</si>
  <si>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</si>
  <si>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</si>
  <si>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</si>
  <si>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</si>
  <si>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</si>
  <si>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</si>
  <si>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</si>
  <si>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</si>
  <si>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</si>
  <si>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</si>
  <si>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</si>
  <si>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</si>
  <si>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</si>
  <si>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</si>
  <si>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</si>
  <si>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</si>
  <si>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</si>
  <si>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</si>
  <si>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</si>
  <si>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</si>
  <si>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</si>
  <si>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</si>
  <si>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</si>
  <si>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</si>
  <si>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</si>
  <si>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</si>
  <si>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</si>
  <si>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</si>
  <si>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</si>
  <si>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</si>
  <si>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</si>
  <si>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</si>
  <si>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</si>
  <si>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</si>
  <si>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</si>
  <si>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</si>
  <si>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</si>
  <si>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</si>
  <si>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</si>
  <si>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</si>
  <si>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</si>
  <si>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</si>
  <si>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</si>
  <si>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</si>
  <si>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</si>
  <si>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</si>
  <si>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</si>
  <si>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</si>
  <si>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</si>
  <si>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</si>
  <si>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</si>
  <si>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</si>
  <si>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</si>
  <si>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</si>
  <si>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</si>
  <si>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</si>
  <si>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</si>
  <si>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</si>
  <si>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</si>
  <si>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</si>
  <si>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</si>
  <si>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</si>
  <si>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</si>
  <si>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</si>
  <si>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</si>
  <si>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</si>
  <si>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</si>
  <si>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</si>
  <si>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</si>
  <si>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</si>
  <si>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</si>
  <si>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</si>
  <si>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</si>
  <si>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</si>
  <si>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</si>
  <si>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</si>
  <si>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</si>
  <si>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</si>
  <si>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</si>
  <si>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</si>
  <si>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</si>
  <si>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</si>
  <si>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</si>
  <si>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</si>
  <si>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</si>
  <si>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</si>
  <si>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</si>
  <si>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</si>
  <si>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</si>
  <si>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</si>
  <si>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</si>
  <si>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</si>
  <si>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</si>
  <si>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</si>
  <si>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</si>
  <si>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</si>
  <si>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</si>
  <si>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</si>
  <si>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</si>
  <si>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</si>
  <si>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</si>
  <si>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</si>
  <si>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</si>
  <si>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</si>
  <si>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</si>
  <si>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</si>
  <si>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</si>
  <si>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</si>
  <si>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</si>
  <si>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</si>
  <si>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</si>
  <si>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</si>
  <si>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</si>
  <si>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</si>
  <si>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</si>
  <si>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</si>
  <si>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</si>
  <si>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</si>
  <si>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</si>
  <si>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</si>
  <si>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</si>
  <si>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</si>
  <si>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</si>
  <si>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</si>
  <si>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</si>
  <si>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</si>
  <si>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</si>
  <si>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</si>
  <si>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</si>
  <si>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</si>
  <si>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</si>
  <si>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</si>
  <si>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</si>
  <si>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</si>
  <si>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</si>
  <si>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</si>
  <si>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</si>
  <si>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</si>
  <si>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</si>
  <si>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</si>
  <si>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</si>
  <si>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</si>
  <si>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</si>
  <si>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</si>
  <si>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</si>
  <si>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</si>
  <si>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</si>
  <si>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</si>
  <si>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</si>
  <si>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</si>
  <si>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</si>
  <si>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</si>
  <si>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</si>
  <si>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</si>
  <si>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</si>
  <si>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</si>
  <si>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</si>
  <si>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</si>
  <si>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</si>
  <si>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</si>
  <si>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</si>
  <si>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</si>
  <si>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</si>
  <si>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</si>
  <si>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</si>
  <si>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</si>
  <si>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</si>
  <si>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</si>
  <si>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</si>
  <si>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</si>
  <si>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</si>
  <si>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</si>
  <si>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</si>
  <si>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</si>
  <si>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</si>
  <si>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</si>
  <si>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</si>
  <si>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</si>
  <si>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</si>
  <si>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</si>
  <si>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</si>
  <si>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</si>
  <si>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</si>
  <si>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</si>
  <si>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</si>
  <si>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</si>
  <si>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</si>
  <si>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</si>
  <si>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</si>
  <si>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</si>
  <si>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</si>
  <si>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</si>
  <si>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</si>
  <si>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</si>
  <si>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</si>
  <si>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</si>
  <si>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</si>
  <si>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</si>
  <si>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</si>
  <si>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</si>
  <si>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</si>
  <si>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</si>
  <si>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</si>
  <si>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</si>
  <si>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</si>
  <si>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</si>
  <si>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</si>
  <si>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</si>
  <si>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</si>
  <si>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</si>
  <si>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</si>
  <si>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</si>
  <si>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</si>
  <si>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</si>
  <si>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</si>
  <si>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</si>
  <si>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</si>
  <si>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</si>
  <si>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</si>
  <si>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</si>
  <si>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</si>
  <si>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</si>
  <si>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</si>
  <si>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</si>
  <si>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</si>
  <si>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</si>
  <si>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</si>
  <si>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</si>
  <si>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</si>
  <si>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</si>
  <si>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</si>
  <si>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</si>
  <si>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</si>
  <si>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</si>
  <si>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</si>
  <si>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</si>
  <si>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</si>
  <si>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</si>
  <si>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</si>
  <si>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</si>
  <si>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</si>
  <si>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</si>
  <si>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</si>
  <si>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</si>
  <si>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</si>
  <si>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</si>
  <si>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</si>
  <si>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</si>
  <si>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</si>
  <si>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</si>
  <si>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</si>
  <si>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</si>
  <si>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</si>
  <si>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</si>
  <si>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</si>
  <si>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</si>
  <si>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</si>
  <si>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</si>
  <si>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</si>
  <si>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</si>
  <si>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</si>
  <si>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</si>
  <si>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</si>
  <si>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</si>
  <si>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</si>
  <si>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</si>
  <si>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</si>
  <si>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</si>
  <si>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</si>
  <si>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</si>
  <si>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</si>
  <si>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</si>
  <si>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</si>
  <si>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</si>
  <si>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</si>
  <si>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</si>
  <si>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</si>
  <si>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</si>
  <si>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</si>
  <si>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</si>
  <si>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</si>
  <si>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</si>
  <si>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</si>
  <si>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</si>
  <si>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</si>
  <si>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</si>
  <si>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</si>
  <si>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</si>
  <si>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</si>
  <si>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</si>
  <si>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</si>
  <si>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</si>
  <si>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</si>
  <si>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</si>
  <si>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</si>
  <si>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</si>
  <si>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</si>
  <si>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</si>
  <si>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</si>
  <si>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</si>
  <si>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</si>
  <si>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</si>
  <si>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</si>
  <si>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</si>
  <si>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</si>
  <si>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</si>
  <si>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</si>
  <si>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</si>
  <si>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</si>
  <si>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</si>
  <si>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</si>
  <si>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</si>
  <si>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</si>
  <si>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</si>
  <si>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</si>
  <si>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</si>
  <si>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</si>
  <si>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</si>
  <si>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</si>
  <si>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</si>
  <si>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</si>
  <si>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</si>
  <si>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</si>
  <si>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</si>
  <si>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</si>
  <si>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</si>
  <si>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</si>
  <si>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</si>
  <si>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</si>
  <si>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</si>
  <si>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</si>
  <si>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</si>
  <si>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</si>
  <si>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</si>
  <si>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</si>
  <si>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</si>
  <si>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</si>
  <si>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</si>
  <si>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</si>
  <si>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</si>
  <si>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</si>
  <si>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</si>
  <si>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</si>
  <si>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</si>
  <si>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</si>
  <si>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</si>
  <si>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</si>
  <si>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</si>
  <si>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</si>
  <si>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</si>
  <si>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</si>
  <si>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</si>
  <si>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</si>
  <si>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</si>
  <si>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</si>
  <si>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</si>
  <si>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</si>
  <si>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</si>
  <si>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</si>
  <si>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</si>
  <si>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</si>
  <si>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</si>
  <si>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</si>
  <si>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</si>
  <si>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</si>
  <si>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</si>
  <si>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</si>
  <si>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</si>
  <si>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</si>
  <si>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</si>
  <si>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</si>
  <si>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</si>
  <si>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</si>
  <si>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</si>
  <si>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</si>
  <si>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</si>
  <si>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</si>
  <si>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</si>
  <si>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</si>
  <si>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</si>
  <si>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</si>
  <si>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</si>
  <si>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</si>
  <si>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</si>
  <si>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</si>
  <si>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</si>
  <si>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</si>
  <si>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</si>
  <si>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</si>
  <si>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</si>
  <si>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</si>
  <si>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</si>
  <si>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</si>
  <si>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</si>
  <si>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</si>
  <si>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</si>
  <si>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</si>
  <si>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</si>
  <si>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</si>
  <si>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</si>
  <si>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</si>
  <si>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</si>
  <si>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</si>
  <si>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</si>
  <si>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</si>
  <si>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</si>
  <si>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</si>
  <si>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</si>
  <si>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</si>
  <si>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</si>
  <si>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</si>
  <si>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</si>
  <si>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</si>
  <si>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</si>
  <si>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</si>
  <si>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</si>
  <si>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</si>
  <si>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</si>
  <si>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</si>
  <si>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</si>
  <si>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</si>
  <si>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</si>
  <si>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</si>
  <si>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</si>
  <si>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</si>
  <si>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</si>
  <si>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</si>
  <si>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</si>
  <si>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</si>
  <si>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</si>
  <si>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</si>
  <si>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</si>
  <si>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</si>
  <si>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</si>
  <si>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</si>
  <si>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</si>
  <si>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</si>
  <si>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</si>
  <si>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</si>
  <si>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</si>
  <si>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</si>
  <si>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</si>
  <si>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</si>
  <si>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</si>
  <si>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</si>
  <si>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</si>
  <si>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</si>
  <si>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</si>
  <si>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</si>
  <si>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</si>
  <si>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</si>
  <si>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</si>
  <si>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</si>
  <si>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</si>
  <si>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</si>
  <si>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</si>
  <si>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</si>
  <si>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</si>
  <si>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</si>
  <si>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</si>
  <si>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</si>
  <si>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</si>
  <si>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</si>
  <si>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</si>
  <si>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</si>
  <si>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</si>
  <si>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</si>
  <si>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</si>
  <si>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</si>
  <si>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</si>
  <si>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</si>
  <si>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</si>
  <si>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</si>
  <si>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</si>
  <si>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</si>
  <si>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</si>
  <si>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</si>
  <si>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</si>
  <si>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</si>
  <si>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</si>
  <si>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</si>
  <si>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</si>
  <si>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</si>
  <si>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</si>
  <si>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</si>
  <si>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</si>
  <si>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</si>
  <si>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</si>
  <si>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</si>
  <si>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</si>
  <si>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</si>
  <si>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</si>
  <si>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</si>
  <si>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</si>
  <si>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</si>
  <si>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</si>
  <si>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</si>
  <si>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</si>
  <si>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</si>
  <si>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</si>
  <si>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</si>
  <si>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</si>
  <si>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</si>
  <si>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</si>
  <si>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</si>
  <si>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</si>
  <si>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</si>
  <si>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</si>
  <si>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</si>
  <si>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</si>
  <si>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</si>
  <si>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</si>
  <si>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</si>
  <si>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</si>
  <si>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</si>
  <si>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</si>
  <si>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</si>
  <si>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</si>
  <si>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</si>
  <si>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</si>
  <si>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</si>
  <si>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</si>
  <si>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</si>
  <si>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</si>
  <si>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</si>
  <si>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</si>
  <si>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</si>
  <si>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</si>
  <si>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</si>
  <si>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</si>
  <si>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</si>
  <si>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</si>
  <si>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</si>
  <si>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</si>
  <si>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</si>
  <si>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</si>
  <si>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</si>
  <si>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</si>
  <si>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</si>
  <si>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</si>
  <si>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</si>
  <si>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</si>
  <si>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</si>
  <si>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</si>
  <si>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</si>
  <si>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</si>
  <si>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</si>
  <si>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</si>
  <si>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</si>
  <si>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</si>
  <si>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</si>
  <si>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</si>
  <si>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</si>
  <si>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</si>
  <si>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</si>
  <si>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</si>
  <si>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</si>
  <si>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</si>
  <si>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</si>
  <si>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</si>
  <si>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</si>
  <si>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</si>
  <si>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</si>
  <si>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</si>
  <si>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</si>
  <si>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</si>
  <si>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</si>
  <si>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</si>
  <si>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</si>
  <si>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</si>
  <si>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</si>
  <si>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</si>
  <si>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</si>
  <si>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</si>
  <si>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</si>
  <si>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</si>
  <si>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</si>
  <si>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</si>
  <si>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</si>
  <si>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</si>
  <si>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</si>
  <si>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</si>
  <si>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</si>
  <si>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</si>
  <si>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</si>
  <si>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</si>
  <si>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</si>
  <si>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</si>
  <si>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</si>
  <si>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</si>
  <si>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</si>
  <si>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</si>
  <si>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</si>
  <si>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</si>
  <si>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</si>
  <si>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</si>
  <si>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</si>
  <si>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</si>
  <si>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</si>
  <si>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</si>
  <si>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</si>
  <si>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</si>
  <si>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</si>
  <si>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</si>
  <si>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</si>
  <si>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</si>
  <si>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</si>
  <si>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</si>
  <si>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</si>
  <si>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</si>
  <si>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</si>
  <si>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</si>
  <si>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</si>
  <si>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</si>
  <si>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</si>
  <si>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</si>
  <si>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</si>
  <si>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</si>
  <si>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</si>
  <si>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</si>
  <si>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</si>
  <si>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</si>
  <si>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</si>
  <si>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</si>
  <si>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</si>
  <si>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</si>
  <si>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</si>
  <si>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</si>
  <si>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</si>
  <si>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</si>
  <si>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</si>
  <si>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</si>
  <si>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</si>
  <si>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</si>
  <si>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</si>
  <si>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</si>
  <si>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</si>
  <si>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</si>
  <si>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</si>
  <si>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</si>
  <si>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</si>
  <si>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</si>
  <si>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</si>
  <si>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</si>
  <si>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</si>
  <si>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</si>
  <si>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</si>
  <si>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</si>
  <si>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</si>
  <si>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</si>
  <si>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</si>
  <si>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</si>
  <si>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</si>
  <si>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</si>
  <si>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</si>
  <si>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</si>
  <si>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</si>
  <si>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</si>
  <si>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</si>
  <si>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</si>
  <si>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</si>
  <si>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</si>
  <si>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</si>
  <si>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</si>
  <si>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</si>
  <si>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</si>
  <si>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</si>
  <si>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</si>
  <si>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</si>
  <si>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</si>
  <si>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</si>
  <si>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</si>
  <si>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</si>
  <si>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</si>
  <si>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</si>
  <si>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</si>
  <si>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</si>
  <si>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</si>
  <si>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</si>
  <si>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</si>
  <si>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</si>
  <si>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</si>
  <si>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</si>
  <si>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</si>
  <si>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</si>
  <si>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</si>
  <si>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</si>
  <si>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</si>
  <si>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</si>
  <si>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</si>
  <si>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</si>
  <si>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</si>
  <si>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</si>
  <si>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</si>
  <si>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</si>
  <si>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</si>
  <si>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</si>
  <si>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</si>
  <si>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</si>
  <si>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</si>
  <si>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</si>
  <si>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</si>
  <si>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</si>
  <si>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</si>
  <si>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</si>
  <si>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</si>
  <si>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</si>
  <si>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</si>
  <si>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</si>
  <si>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</si>
  <si>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</si>
  <si>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</si>
  <si>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</si>
  <si>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</si>
  <si>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</si>
  <si>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</si>
  <si>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</si>
  <si>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</si>
  <si>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</si>
  <si>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</si>
  <si>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</si>
  <si>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</si>
  <si>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</si>
  <si>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</si>
  <si>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</si>
  <si>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</si>
  <si>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</si>
  <si>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</si>
  <si>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</si>
  <si>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</si>
  <si>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</si>
  <si>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</si>
  <si>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</si>
  <si>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</si>
  <si>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</si>
  <si>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</si>
  <si>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</si>
  <si>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</si>
  <si>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</si>
  <si>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</si>
  <si>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</si>
  <si>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</si>
  <si>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</si>
  <si>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</si>
  <si>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</si>
  <si>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</si>
  <si>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</si>
  <si>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</si>
  <si>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</si>
  <si>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</si>
  <si>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</si>
  <si>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</si>
  <si>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</si>
  <si>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</si>
  <si>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</si>
  <si>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</si>
  <si>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</si>
  <si>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</si>
  <si>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</si>
  <si>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</si>
  <si>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</si>
  <si>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</si>
  <si>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</si>
  <si>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</si>
  <si>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</si>
  <si>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</si>
  <si>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</si>
  <si>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</si>
  <si>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</si>
  <si>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</si>
  <si>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</si>
  <si>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</si>
  <si>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</si>
  <si>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</si>
  <si>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</si>
  <si>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</si>
  <si>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</si>
  <si>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</si>
  <si>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</si>
  <si>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</si>
  <si>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</si>
  <si>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</si>
  <si>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</si>
  <si>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</si>
  <si>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</si>
  <si>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</si>
  <si>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</si>
  <si>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</si>
  <si>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</si>
  <si>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</si>
  <si>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</si>
  <si>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</si>
  <si>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</si>
  <si>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</si>
  <si>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</si>
  <si>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</si>
  <si>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</si>
  <si>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</si>
  <si>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</si>
  <si>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</si>
  <si>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</si>
  <si>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</si>
  <si>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</si>
  <si>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</si>
  <si>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</si>
  <si>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</si>
  <si>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</si>
  <si>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</si>
  <si>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</si>
  <si>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</si>
  <si>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</si>
  <si>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</si>
  <si>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</si>
  <si>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</si>
  <si>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</si>
  <si>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</si>
  <si>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</si>
  <si>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</si>
  <si>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</si>
  <si>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</si>
  <si>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</si>
  <si>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</si>
  <si>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</si>
  <si>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</si>
  <si>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</si>
  <si>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</si>
  <si>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</si>
  <si>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</si>
  <si>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</si>
  <si>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</si>
  <si>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</si>
  <si>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</si>
  <si>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</si>
  <si>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</si>
  <si>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</si>
  <si>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</si>
  <si>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</si>
  <si>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</si>
  <si>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</si>
  <si>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</si>
  <si>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</si>
  <si>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</si>
  <si>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</si>
  <si>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</si>
  <si>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</si>
  <si>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</si>
  <si>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</si>
  <si>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</si>
  <si>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</si>
  <si>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</si>
  <si>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</si>
  <si>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</si>
  <si>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</si>
  <si>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</si>
  <si>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</si>
  <si>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</si>
  <si>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</si>
  <si>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</si>
  <si>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</si>
  <si>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</si>
  <si>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</si>
  <si>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</si>
  <si>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</si>
  <si>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</si>
  <si>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</si>
  <si>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</si>
  <si>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</si>
  <si>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</si>
  <si>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</si>
  <si>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</si>
  <si>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</si>
  <si>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</si>
  <si>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</si>
  <si>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</si>
  <si>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</si>
  <si>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</si>
  <si>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</si>
  <si>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</si>
  <si>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</si>
  <si>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</si>
  <si>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</si>
  <si>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</si>
  <si>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</si>
  <si>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</si>
  <si>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</si>
  <si>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</si>
  <si>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</si>
  <si>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</si>
  <si>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</si>
  <si>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</si>
  <si>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</si>
  <si>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</si>
  <si>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</si>
  <si>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</si>
  <si>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</si>
  <si>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</si>
  <si>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</si>
  <si>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</si>
  <si>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</si>
  <si>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</si>
  <si>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</si>
  <si>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</si>
  <si>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</si>
  <si>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</si>
  <si>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</si>
  <si>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</si>
  <si>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</si>
  <si>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</si>
  <si>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</si>
  <si>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</si>
  <si>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</si>
  <si>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</si>
  <si>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</si>
  <si>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</si>
  <si>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</si>
  <si>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</si>
  <si>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</si>
  <si>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</si>
  <si>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</si>
  <si>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</si>
  <si>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</si>
  <si>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</si>
  <si>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</si>
  <si>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</si>
  <si>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</si>
  <si>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</si>
  <si>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</si>
  <si>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</si>
  <si>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</si>
  <si>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</si>
  <si>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</si>
  <si>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</si>
  <si>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</si>
  <si>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</si>
  <si>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</si>
  <si>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</si>
  <si>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</si>
  <si>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</si>
  <si>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</si>
  <si>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</si>
  <si>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</si>
  <si>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</si>
  <si>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</si>
  <si>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</si>
  <si>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</si>
  <si>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</si>
  <si>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</si>
  <si>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</si>
  <si>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</si>
  <si>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</si>
  <si>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</si>
  <si>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</si>
  <si>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</si>
  <si>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</si>
  <si>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</si>
  <si>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</si>
  <si>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</si>
  <si>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</si>
  <si>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</si>
  <si>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</si>
  <si>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</si>
  <si>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</si>
  <si>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</si>
  <si>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</si>
  <si>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</si>
  <si>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</si>
  <si>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</si>
  <si>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</si>
  <si>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</si>
  <si>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</si>
  <si>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</si>
  <si>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</si>
  <si>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</si>
  <si>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</si>
  <si>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</si>
  <si>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</si>
  <si>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</si>
  <si>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</si>
  <si>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</si>
  <si>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</si>
  <si>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</si>
  <si>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</si>
  <si>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</si>
  <si>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</si>
  <si>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</si>
  <si>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</si>
  <si>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</si>
  <si>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</si>
  <si>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</si>
  <si>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</si>
  <si>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</si>
  <si>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</si>
  <si>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</si>
  <si>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</si>
  <si>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</si>
  <si>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</si>
  <si>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</si>
  <si>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</si>
  <si>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</si>
  <si>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</si>
  <si>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</si>
  <si>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</si>
  <si>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</si>
  <si>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</si>
  <si>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</si>
  <si>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</si>
  <si>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</si>
  <si>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</si>
  <si>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</si>
  <si>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</si>
  <si>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</si>
  <si>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</si>
  <si>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</si>
  <si>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</si>
  <si>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</si>
  <si>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</si>
  <si>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</si>
  <si>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</si>
  <si>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</si>
  <si>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</si>
  <si>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</si>
  <si>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</si>
  <si>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</si>
  <si>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</si>
  <si>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</si>
  <si>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</si>
  <si>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</si>
  <si>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</si>
  <si>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</si>
  <si>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</si>
  <si>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</si>
  <si>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</si>
  <si>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</si>
  <si>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</si>
  <si>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</si>
  <si>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</si>
  <si>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</si>
  <si>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</si>
  <si>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</si>
  <si>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</si>
  <si>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</si>
  <si>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</si>
  <si>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</si>
  <si>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</si>
  <si>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</si>
  <si>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</si>
  <si>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</si>
  <si>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</si>
  <si>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</si>
  <si>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</si>
  <si>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</si>
  <si>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</si>
  <si>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</si>
  <si>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</si>
  <si>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</si>
  <si>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</si>
  <si>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</si>
  <si>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</si>
  <si>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</si>
  <si>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</si>
  <si>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</si>
  <si>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</si>
  <si>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</si>
  <si>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</si>
  <si>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</si>
  <si>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</si>
  <si>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</si>
  <si>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</si>
  <si>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</si>
  <si>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</si>
  <si>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</si>
  <si>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</si>
  <si>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</si>
  <si>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</si>
  <si>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</si>
  <si>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</si>
  <si>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</si>
  <si>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</si>
  <si>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</si>
  <si>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</si>
  <si>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</si>
  <si>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</si>
  <si>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</si>
  <si>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</si>
  <si>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</si>
  <si>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</si>
  <si>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</si>
  <si>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</si>
  <si>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</si>
  <si>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</si>
  <si>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</si>
  <si>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</si>
  <si>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</si>
  <si>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</si>
  <si>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</si>
  <si>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</si>
  <si>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</si>
  <si>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</si>
  <si>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</si>
  <si>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</si>
  <si>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</si>
  <si>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</si>
  <si>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</si>
  <si>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</si>
  <si>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</si>
  <si>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</si>
  <si>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</si>
  <si>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</si>
  <si>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</si>
  <si>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</si>
  <si>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</si>
  <si>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</si>
  <si>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</si>
  <si>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</si>
  <si>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</si>
  <si>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</si>
  <si>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</si>
  <si>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</si>
  <si>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</si>
  <si>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</si>
  <si>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</si>
  <si>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</si>
  <si>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</si>
  <si>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</si>
  <si>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</si>
  <si>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</si>
  <si>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</si>
  <si>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</si>
  <si>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</si>
  <si>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</si>
  <si>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</si>
  <si>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</si>
  <si>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</si>
  <si>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</si>
  <si>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</si>
  <si>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</si>
  <si>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</si>
  <si>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</si>
  <si>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</si>
  <si>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</si>
  <si>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</si>
  <si>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</si>
  <si>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</si>
  <si>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</si>
  <si>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</si>
  <si>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</si>
  <si>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</si>
  <si>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</si>
  <si>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</si>
  <si>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</si>
  <si>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</si>
  <si>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</si>
  <si>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</si>
  <si>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</si>
  <si>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</si>
  <si>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</si>
  <si>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</si>
  <si>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</si>
  <si>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</si>
  <si>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</si>
  <si>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</si>
  <si>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</si>
  <si>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</si>
  <si>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</si>
  <si>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</si>
  <si>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</si>
  <si>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</si>
  <si>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</si>
  <si>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</si>
  <si>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</si>
  <si>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</si>
  <si>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</si>
  <si>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</si>
  <si>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</si>
  <si>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</si>
  <si>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</si>
  <si>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</si>
  <si>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</si>
  <si>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</si>
  <si>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</si>
  <si>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</si>
  <si>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</si>
  <si>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</si>
  <si>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</si>
  <si>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</si>
  <si>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</si>
  <si>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</si>
  <si>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</si>
  <si>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</si>
  <si>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</si>
  <si>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</si>
  <si>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</si>
  <si>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</si>
  <si>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</si>
  <si>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</si>
  <si>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</si>
  <si>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</si>
  <si>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</si>
  <si>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</si>
  <si>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</si>
  <si>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</si>
  <si>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</si>
  <si>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</si>
  <si>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</si>
  <si>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</si>
  <si>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</si>
  <si>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</si>
  <si>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</si>
  <si>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</si>
  <si>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</si>
  <si>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</si>
  <si>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</si>
  <si>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</si>
  <si>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</si>
  <si>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</si>
  <si>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</si>
  <si>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</si>
  <si>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</si>
  <si>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</si>
  <si>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</si>
  <si>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</si>
  <si>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</si>
  <si>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</si>
  <si>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</si>
  <si>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</si>
  <si>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</si>
  <si>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</si>
  <si>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</si>
  <si>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</si>
  <si>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</si>
  <si>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</si>
  <si>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</si>
  <si>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</si>
  <si>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</si>
  <si>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</si>
  <si>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</si>
  <si>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</si>
  <si>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</si>
  <si>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</si>
  <si>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</si>
  <si>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</si>
  <si>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</si>
  <si>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</si>
  <si>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</si>
  <si>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</si>
  <si>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</si>
  <si>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</si>
  <si>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</si>
  <si>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</si>
  <si>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</si>
  <si>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</si>
  <si>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</si>
  <si>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</si>
  <si>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</si>
  <si>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</si>
  <si>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</si>
  <si>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</si>
  <si>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</si>
  <si>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</si>
  <si>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</si>
  <si>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</si>
  <si>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</si>
  <si>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</si>
  <si>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</si>
  <si>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</si>
  <si>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</si>
  <si>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</si>
  <si>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</si>
  <si>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</si>
  <si>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</si>
  <si>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</si>
  <si>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</si>
  <si>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</si>
  <si>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</si>
  <si>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</si>
  <si>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</si>
  <si>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</si>
  <si>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</si>
  <si>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</si>
  <si>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</si>
  <si>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</si>
  <si>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</si>
  <si>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</si>
  <si>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</si>
  <si>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</si>
  <si>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</si>
  <si>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</si>
  <si>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</si>
  <si>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</si>
  <si>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</si>
  <si>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</si>
  <si>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</si>
  <si>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</si>
  <si>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</si>
  <si>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</si>
  <si>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</si>
  <si>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</si>
  <si>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</si>
  <si>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</si>
  <si>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</si>
  <si>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</si>
  <si>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</si>
  <si>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</si>
  <si>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</si>
  <si>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</si>
  <si>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</si>
  <si>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</si>
  <si>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</si>
  <si>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</si>
  <si>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</si>
  <si>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</si>
  <si>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</si>
  <si>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</si>
  <si>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</si>
  <si>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</si>
  <si>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</si>
  <si>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</si>
  <si>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</si>
  <si>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</si>
  <si>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</si>
  <si>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</si>
  <si>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</si>
  <si>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</si>
  <si>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</si>
  <si>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</si>
  <si>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</si>
  <si>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</si>
  <si>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</si>
  <si>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</si>
  <si>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</si>
  <si>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</si>
  <si>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</si>
  <si>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</si>
  <si>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</si>
  <si>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</si>
  <si>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</si>
  <si>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</si>
  <si>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</si>
  <si>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</si>
  <si>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</si>
  <si>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</si>
  <si>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</si>
  <si>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</si>
  <si>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</si>
  <si>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</si>
  <si>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</si>
  <si>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</si>
  <si>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</si>
  <si>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</si>
  <si>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</si>
  <si>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</si>
  <si>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</si>
  <si>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</si>
  <si>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</si>
  <si>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</si>
  <si>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</si>
  <si>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</si>
  <si>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</si>
  <si>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</si>
  <si>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</si>
  <si>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</si>
  <si>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</si>
  <si>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</si>
  <si>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</si>
  <si>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</si>
  <si>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</si>
  <si>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</si>
  <si>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</si>
  <si>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</si>
  <si>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</si>
  <si>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</si>
  <si>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</si>
  <si>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</si>
  <si>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</si>
  <si>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</si>
  <si>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</si>
  <si>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</si>
  <si>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</si>
  <si>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</si>
  <si>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</si>
  <si>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</si>
  <si>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</si>
  <si>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</si>
  <si>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</si>
  <si>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</si>
  <si>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</si>
  <si>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</si>
  <si>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</si>
  <si>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</si>
  <si>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</si>
  <si>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</si>
  <si>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</si>
  <si>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</si>
  <si>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</si>
  <si>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</si>
  <si>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</si>
  <si>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</si>
  <si>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</si>
  <si>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</si>
  <si>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</si>
  <si>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</si>
  <si>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</si>
  <si>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</si>
  <si>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</si>
  <si>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</si>
  <si>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</si>
  <si>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</si>
  <si>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</si>
  <si>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</si>
  <si>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</si>
  <si>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</si>
  <si>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</si>
  <si>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</si>
  <si>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</si>
  <si>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</si>
  <si>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</si>
  <si>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</si>
  <si>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</si>
  <si>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</si>
  <si>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</si>
  <si>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</si>
  <si>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</si>
  <si>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</si>
  <si>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</si>
  <si>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</si>
  <si>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</si>
  <si>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</si>
  <si>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</si>
  <si>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</si>
  <si>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</si>
  <si>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</si>
  <si>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</si>
  <si>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</si>
  <si>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</si>
  <si>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</si>
  <si>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</si>
  <si>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</si>
  <si>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</si>
  <si>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</si>
  <si>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</si>
  <si>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</si>
  <si>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</si>
  <si>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</si>
  <si>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</si>
  <si>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</si>
  <si>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</si>
  <si>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</si>
  <si>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</si>
  <si>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</si>
  <si>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</si>
  <si>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</si>
  <si>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</si>
  <si>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</si>
  <si>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</si>
  <si>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</si>
  <si>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</si>
  <si>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</si>
  <si>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</si>
  <si>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</si>
  <si>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</si>
  <si>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</si>
  <si>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</si>
  <si>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</si>
  <si>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</si>
  <si>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</si>
  <si>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</si>
  <si>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</si>
  <si>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</si>
  <si>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</si>
  <si>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</si>
  <si>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</si>
  <si>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</si>
  <si>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</si>
  <si>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</si>
  <si>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</si>
  <si>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</si>
  <si>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</si>
  <si>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</si>
  <si>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</si>
  <si>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</si>
  <si>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</si>
  <si>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</si>
  <si>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</si>
  <si>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</si>
  <si>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</si>
  <si>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</si>
  <si>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</si>
  <si>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</si>
  <si>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</si>
  <si>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</si>
  <si>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</si>
  <si>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</si>
  <si>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</si>
  <si>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</si>
  <si>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</si>
  <si>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</si>
  <si>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</si>
  <si>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</si>
  <si>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</si>
  <si>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</si>
  <si>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</si>
  <si>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</si>
  <si>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</si>
  <si>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</si>
  <si>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</si>
  <si>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</si>
  <si>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</si>
  <si>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</si>
  <si>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</si>
  <si>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</si>
  <si>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</si>
  <si>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</si>
  <si>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</si>
  <si>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</si>
  <si>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</si>
  <si>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</si>
  <si>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</si>
  <si>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</si>
  <si>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</si>
  <si>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</si>
  <si>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</si>
  <si>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</si>
  <si>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</si>
  <si>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</si>
  <si>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</si>
  <si>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</si>
  <si>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</si>
  <si>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</si>
  <si>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</si>
  <si>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</si>
  <si>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</si>
  <si>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</si>
  <si>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</si>
  <si>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</si>
  <si>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</si>
  <si>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</si>
  <si>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</si>
  <si>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</si>
  <si>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</si>
  <si>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</si>
  <si>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</si>
  <si>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</si>
  <si>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</si>
  <si>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</si>
  <si>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</si>
  <si>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</si>
  <si>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</si>
  <si>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</si>
  <si>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</si>
  <si>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</si>
  <si>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</si>
  <si>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</si>
  <si>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</si>
  <si>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</si>
  <si>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</si>
  <si>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</si>
  <si>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</si>
  <si>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</si>
  <si>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</si>
  <si>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</si>
  <si>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</si>
  <si>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</si>
  <si>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</si>
  <si>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</si>
  <si>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</si>
  <si>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</si>
  <si>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</si>
  <si>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</si>
  <si>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</si>
  <si>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</si>
  <si>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</si>
  <si>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</si>
  <si>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</si>
  <si>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</si>
  <si>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</si>
  <si>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</si>
  <si>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</si>
  <si>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</si>
  <si>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</si>
  <si>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</si>
  <si>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</si>
  <si>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</si>
  <si>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</si>
  <si>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</si>
  <si>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</si>
  <si>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</si>
  <si>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</si>
  <si>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</si>
  <si>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</si>
  <si>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</si>
  <si>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</si>
  <si>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</si>
  <si>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</si>
  <si>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</si>
  <si>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</si>
  <si>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</si>
  <si>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</si>
  <si>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</si>
  <si>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</si>
  <si>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</si>
  <si>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</si>
  <si>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</si>
  <si>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</si>
  <si>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</si>
  <si>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</si>
  <si>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</si>
  <si>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</si>
  <si>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</si>
  <si>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</si>
  <si>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</si>
  <si>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</si>
  <si>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</si>
  <si>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</si>
  <si>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</si>
  <si>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</si>
  <si>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</si>
  <si>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</si>
  <si>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</si>
  <si>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</si>
  <si>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</si>
  <si>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</si>
  <si>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</si>
  <si>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</si>
  <si>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</si>
  <si>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</si>
  <si>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</si>
  <si>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</si>
  <si>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</si>
  <si>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</si>
  <si>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</si>
  <si>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</si>
  <si>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</si>
  <si>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</si>
  <si>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</si>
  <si>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</si>
  <si>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</si>
  <si>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</si>
  <si>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</si>
  <si>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</si>
  <si>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</si>
  <si>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</si>
  <si>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</si>
  <si>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</si>
  <si>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</si>
  <si>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</si>
  <si>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</si>
  <si>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</si>
  <si>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</si>
  <si>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</si>
  <si>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</si>
  <si>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</si>
  <si>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</si>
  <si>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</si>
  <si>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</si>
  <si>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</si>
  <si>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</si>
  <si>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</si>
  <si>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</si>
  <si>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</si>
  <si>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</si>
  <si>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</si>
  <si>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</si>
  <si>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</si>
  <si>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</si>
  <si>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</si>
  <si>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</si>
  <si>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</si>
  <si>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</si>
  <si>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</si>
  <si>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</si>
  <si>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</si>
  <si>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</si>
  <si>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</si>
  <si>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</si>
  <si>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</si>
  <si>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</si>
  <si>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</si>
  <si>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</si>
  <si>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</si>
  <si>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</si>
  <si>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</si>
  <si>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</si>
  <si>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</si>
  <si>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</si>
  <si>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</si>
  <si>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</si>
  <si>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</si>
  <si>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</si>
  <si>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</si>
  <si>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</si>
  <si>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</si>
  <si>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</si>
  <si>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</si>
  <si>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</si>
  <si>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</si>
  <si>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</si>
  <si>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</si>
  <si>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</si>
  <si>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</si>
  <si>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</si>
  <si>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</si>
  <si>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</si>
  <si>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</si>
  <si>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</si>
  <si>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</si>
  <si>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</si>
  <si>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</si>
  <si>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</si>
  <si>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</si>
  <si>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</si>
  <si>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</si>
  <si>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</si>
  <si>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</si>
  <si>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</si>
  <si>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</si>
  <si>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</si>
  <si>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</si>
  <si>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</si>
  <si>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</si>
  <si>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</si>
  <si>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</si>
  <si>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</si>
  <si>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</si>
  <si>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</si>
  <si>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</si>
  <si>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</si>
  <si>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</si>
  <si>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</si>
  <si>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</si>
  <si>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</si>
  <si>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</si>
  <si>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</si>
  <si>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</si>
  <si>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</si>
  <si>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</si>
  <si>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</si>
  <si>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</si>
  <si>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</si>
  <si>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</si>
  <si>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</si>
  <si>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</si>
  <si>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</si>
  <si>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</si>
  <si>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</si>
  <si>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</si>
  <si>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</si>
  <si>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</si>
  <si>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</si>
  <si>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</si>
  <si>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</si>
  <si>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</si>
  <si>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</si>
  <si>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</si>
  <si>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</si>
  <si>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</si>
  <si>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</si>
  <si>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</si>
  <si>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</si>
  <si>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</si>
  <si>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</si>
  <si>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</si>
  <si>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</si>
  <si>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</si>
  <si>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</si>
  <si>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</si>
  <si>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</si>
  <si>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</si>
  <si>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</si>
  <si>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</si>
  <si>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</si>
  <si>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</si>
  <si>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</si>
  <si>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</si>
  <si>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</si>
  <si>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</si>
  <si>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</si>
  <si>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</si>
  <si>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</si>
  <si>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</si>
  <si>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</si>
  <si>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</si>
  <si>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</si>
  <si>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</si>
  <si>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</si>
  <si>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</si>
  <si>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</si>
  <si>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</si>
  <si>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</si>
  <si>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</si>
  <si>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</si>
  <si>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</si>
  <si>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</si>
  <si>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</si>
  <si>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</si>
  <si>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</si>
  <si>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</si>
  <si>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</si>
  <si>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</si>
  <si>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</si>
  <si>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</si>
  <si>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</si>
  <si>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</si>
  <si>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</si>
  <si>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</si>
  <si>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</si>
  <si>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</si>
  <si>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</si>
  <si>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</si>
  <si>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</si>
  <si>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</si>
  <si>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</si>
  <si>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</si>
  <si>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</si>
  <si>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</si>
  <si>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</si>
  <si>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</si>
  <si>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</si>
  <si>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</si>
  <si>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</si>
  <si>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</si>
  <si>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</si>
  <si>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</si>
  <si>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</si>
  <si>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</si>
  <si>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</si>
  <si>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</si>
  <si>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</si>
  <si>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</si>
  <si>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</si>
  <si>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</si>
  <si>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</si>
  <si>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</si>
  <si>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</si>
  <si>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</si>
  <si>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</si>
  <si>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</si>
  <si>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</si>
  <si>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</si>
  <si>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</si>
  <si>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</si>
  <si>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</si>
  <si>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</si>
  <si>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</si>
  <si>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</si>
  <si>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</si>
  <si>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</si>
  <si>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</si>
  <si>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</si>
  <si>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</si>
  <si>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</si>
  <si>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</si>
  <si>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</si>
  <si>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</si>
  <si>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</si>
  <si>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</si>
  <si>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</si>
  <si>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</si>
  <si>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</si>
  <si>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</si>
  <si>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</si>
  <si>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</si>
  <si>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</si>
  <si>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</si>
  <si>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</si>
  <si>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</si>
  <si>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</si>
  <si>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</si>
  <si>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</si>
  <si>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</si>
  <si>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</si>
  <si>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</si>
  <si>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</si>
  <si>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</si>
  <si>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</si>
  <si>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</si>
  <si>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</si>
  <si>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</si>
  <si>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</si>
  <si>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</si>
  <si>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</si>
  <si>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</si>
  <si>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</si>
  <si>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</si>
  <si>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</si>
  <si>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</si>
  <si>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</si>
  <si>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</si>
  <si>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</si>
  <si>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</si>
  <si>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</si>
  <si>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</si>
  <si>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</si>
  <si>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</si>
  <si>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</si>
  <si>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</si>
  <si>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</si>
  <si>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</si>
  <si>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</si>
  <si>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</si>
  <si>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</si>
  <si>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</si>
  <si>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</si>
  <si>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</si>
  <si>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</si>
  <si>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</si>
  <si>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</si>
  <si>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</si>
  <si>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</si>
  <si>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</si>
  <si>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</si>
  <si>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</si>
  <si>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</si>
  <si>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</si>
  <si>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</si>
  <si>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</si>
  <si>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</si>
  <si>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</si>
  <si>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</si>
  <si>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</si>
  <si>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</si>
  <si>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</si>
  <si>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</si>
  <si>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</si>
  <si>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</si>
  <si>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</si>
  <si>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</si>
  <si>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</si>
  <si>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</si>
  <si>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</si>
  <si>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</si>
  <si>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</si>
  <si>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</si>
  <si>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</si>
  <si>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</si>
  <si>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</si>
  <si>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</si>
  <si>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</si>
  <si>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</si>
  <si>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</si>
  <si>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</si>
  <si>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</si>
  <si>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</si>
  <si>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</si>
  <si>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</si>
  <si>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</si>
  <si>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</si>
  <si>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</si>
  <si>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</si>
  <si>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</si>
  <si>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</si>
  <si>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</si>
  <si>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</si>
  <si>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</si>
  <si>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</si>
  <si>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</si>
  <si>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</si>
  <si>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</si>
  <si>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</si>
  <si>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</si>
  <si>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</si>
  <si>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</si>
  <si>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</si>
  <si>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</si>
  <si>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</si>
  <si>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</si>
  <si>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</si>
  <si>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</si>
  <si>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</si>
  <si>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</si>
  <si>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</si>
  <si>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</si>
  <si>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</si>
  <si>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</si>
  <si>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</si>
  <si>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</si>
  <si>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</si>
  <si>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</si>
  <si>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</si>
  <si>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</si>
  <si>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</si>
  <si>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</si>
  <si>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</si>
  <si>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</si>
  <si>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</si>
  <si>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</si>
  <si>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</si>
  <si>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</si>
  <si>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</si>
  <si>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</si>
  <si>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</si>
  <si>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</si>
  <si>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</si>
  <si>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</si>
  <si>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</si>
  <si>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</si>
  <si>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</si>
  <si>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</si>
  <si>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</si>
  <si>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</si>
  <si>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</si>
  <si>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</si>
  <si>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</si>
  <si>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</si>
  <si>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</si>
  <si>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</si>
  <si>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</si>
  <si>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</si>
  <si>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</si>
  <si>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</si>
  <si>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</si>
  <si>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</si>
  <si>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</si>
  <si>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</si>
  <si>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</si>
  <si>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</si>
  <si>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</si>
  <si>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</si>
  <si>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</si>
  <si>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</si>
  <si>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</si>
  <si>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</si>
  <si>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</si>
  <si>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</si>
  <si>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</si>
  <si>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</si>
  <si>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</si>
  <si>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</si>
  <si>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</si>
  <si>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</si>
  <si>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</si>
  <si>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</si>
  <si>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</si>
  <si>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</si>
  <si>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</si>
  <si>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</si>
  <si>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</si>
  <si>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</si>
  <si>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</si>
  <si>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</si>
  <si>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</si>
  <si>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</si>
  <si>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</si>
  <si>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</si>
  <si>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</si>
  <si>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</si>
  <si>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</si>
  <si>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</si>
  <si>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</si>
  <si>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</si>
  <si>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</si>
  <si>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</si>
  <si>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</si>
  <si>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</si>
  <si>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</si>
  <si>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</si>
  <si>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</si>
  <si>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</si>
  <si>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</si>
  <si>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</si>
  <si>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</si>
  <si>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</si>
  <si>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</si>
  <si>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</si>
  <si>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</si>
  <si>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</si>
  <si>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</si>
  <si>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</si>
  <si>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</si>
  <si>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</si>
  <si>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</si>
  <si>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</si>
  <si>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</si>
  <si>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</si>
  <si>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</si>
  <si>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</si>
  <si>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</si>
  <si>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</si>
  <si>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</si>
  <si>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</si>
  <si>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</si>
  <si>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</si>
  <si>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</si>
  <si>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</si>
  <si>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</si>
  <si>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</si>
  <si>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</si>
  <si>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</si>
  <si>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</si>
  <si>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</si>
  <si>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</si>
  <si>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</si>
  <si>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</si>
  <si>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</si>
  <si>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</si>
  <si>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</si>
  <si>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</si>
  <si>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</si>
  <si>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</si>
  <si>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</si>
  <si>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</si>
  <si>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</si>
  <si>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</si>
  <si>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</si>
  <si>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</si>
  <si>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</si>
  <si>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</si>
  <si>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</si>
  <si>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</si>
  <si>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</si>
  <si>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</si>
  <si>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</si>
  <si>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</si>
  <si>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</si>
  <si>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</si>
  <si>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</si>
  <si>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</si>
  <si>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</si>
  <si>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</si>
  <si>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</si>
  <si>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</si>
  <si>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</si>
  <si>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</si>
  <si>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</si>
  <si>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</si>
  <si>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</si>
  <si>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</si>
  <si>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</si>
  <si>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</si>
  <si>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</si>
  <si>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</si>
  <si>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</si>
  <si>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</si>
  <si>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</si>
  <si>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</si>
  <si>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</si>
  <si>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</si>
  <si>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</si>
  <si>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</si>
  <si>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</si>
  <si>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</si>
  <si>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</si>
  <si>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</si>
  <si>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</si>
  <si>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</si>
  <si>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</si>
  <si>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</si>
  <si>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</si>
  <si>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</si>
  <si>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</si>
  <si>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</si>
  <si>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</si>
  <si>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</si>
  <si>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</si>
  <si>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</si>
  <si>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</si>
  <si>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</si>
  <si>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</si>
  <si>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</si>
  <si>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</si>
  <si>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</si>
  <si>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</si>
  <si>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</si>
  <si>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</si>
  <si>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</si>
  <si>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</si>
  <si>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</si>
  <si>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</si>
  <si>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</si>
  <si>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</si>
  <si>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</si>
  <si>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</si>
  <si>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</si>
  <si>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</si>
  <si>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</si>
  <si>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</si>
  <si>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</si>
  <si>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</si>
  <si>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</si>
  <si>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</si>
  <si>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</si>
  <si>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</si>
  <si>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</si>
  <si>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</si>
  <si>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</si>
  <si>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</si>
  <si>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</si>
  <si>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</si>
  <si>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</si>
  <si>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</si>
  <si>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</si>
  <si>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</si>
  <si>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</si>
  <si>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</si>
  <si>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</si>
  <si>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</si>
  <si>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</si>
  <si>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</si>
  <si>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</si>
  <si>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</si>
  <si>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</si>
  <si>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</si>
  <si>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</si>
  <si>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</si>
  <si>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</si>
  <si>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</si>
  <si>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</si>
  <si>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</si>
  <si>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</si>
  <si>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</si>
  <si>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</si>
  <si>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</si>
  <si>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</si>
  <si>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</si>
  <si>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</si>
  <si>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</si>
  <si>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</si>
  <si>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</si>
  <si>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</si>
  <si>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</si>
  <si>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</si>
  <si>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</si>
  <si>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</si>
  <si>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</si>
  <si>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</si>
  <si>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</si>
  <si>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</si>
  <si>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</si>
  <si>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</si>
  <si>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</si>
  <si>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</si>
  <si>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</si>
  <si>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</si>
  <si>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</si>
  <si>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</si>
  <si>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</si>
  <si>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</si>
  <si>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</si>
  <si>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</si>
  <si>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</si>
  <si>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</si>
  <si>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</si>
  <si>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</si>
  <si>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</si>
  <si>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</si>
  <si>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</si>
  <si>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</si>
  <si>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</si>
  <si>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</si>
  <si>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</si>
  <si>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</si>
  <si>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</si>
  <si>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</si>
  <si>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</si>
  <si>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</si>
  <si>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</si>
  <si>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</si>
  <si>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</si>
  <si>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</si>
  <si>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</si>
  <si>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</si>
  <si>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</si>
  <si>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</si>
  <si>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</si>
  <si>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</si>
  <si>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</si>
  <si>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</si>
  <si>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</si>
  <si>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</si>
  <si>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</si>
  <si>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</si>
  <si>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</si>
  <si>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</si>
  <si>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</si>
  <si>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</si>
  <si>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</si>
  <si>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</si>
  <si>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</si>
  <si>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</si>
  <si>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</si>
  <si>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</si>
  <si>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</si>
  <si>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</si>
  <si>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</si>
  <si>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</si>
  <si>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</si>
  <si>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</si>
  <si>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</si>
  <si>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</si>
  <si>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</si>
  <si>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</si>
  <si>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</si>
  <si>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</si>
  <si>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</si>
  <si>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</si>
  <si>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</si>
  <si>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</si>
  <si>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</si>
  <si>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</si>
  <si>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</si>
  <si>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</si>
  <si>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</si>
  <si>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</si>
  <si>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</si>
  <si>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</si>
  <si>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</si>
  <si>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</si>
  <si>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</si>
  <si>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</si>
  <si>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</si>
  <si>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</si>
  <si>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</si>
  <si>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</si>
  <si>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</si>
  <si>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</si>
  <si>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</si>
  <si>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</si>
  <si>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</si>
  <si>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</si>
  <si>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</si>
  <si>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</si>
  <si>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</si>
  <si>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</si>
  <si>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</si>
  <si>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</si>
  <si>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</si>
  <si>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</si>
  <si>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</si>
  <si>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</si>
  <si>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</si>
  <si>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</si>
  <si>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</si>
  <si>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</si>
  <si>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</si>
  <si>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</si>
  <si>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</si>
  <si>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</si>
  <si>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</si>
  <si>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</si>
  <si>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</si>
  <si>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</si>
  <si>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</si>
  <si>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</si>
  <si>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</si>
  <si>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</si>
  <si>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</si>
  <si>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</si>
  <si>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</si>
  <si>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</si>
  <si>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</si>
  <si>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</si>
  <si>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</si>
  <si>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</si>
  <si>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</si>
  <si>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</si>
  <si>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</si>
  <si>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</si>
  <si>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</si>
  <si>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</si>
  <si>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</si>
  <si>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</si>
  <si>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</si>
  <si>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</si>
  <si>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</si>
  <si>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</si>
  <si>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</si>
  <si>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</si>
  <si>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</si>
  <si>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</si>
  <si>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</si>
  <si>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</si>
  <si>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</si>
  <si>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</si>
  <si>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</si>
  <si>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</si>
  <si>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</si>
  <si>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</si>
  <si>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</si>
  <si>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</si>
  <si>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</si>
  <si>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</si>
  <si>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</si>
  <si>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</si>
  <si>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</si>
  <si>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</si>
  <si>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</si>
  <si>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</si>
  <si>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</si>
  <si>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</si>
  <si>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</si>
  <si>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</si>
  <si>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</si>
  <si>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</si>
  <si>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</si>
  <si>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</si>
  <si>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</si>
  <si>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</si>
  <si>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</si>
  <si>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</si>
  <si>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</si>
  <si>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</si>
  <si>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</si>
  <si>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</si>
  <si>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</si>
  <si>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</si>
  <si>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</si>
  <si>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</si>
  <si>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</si>
  <si>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</si>
  <si>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</si>
  <si>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</si>
  <si>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</si>
  <si>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</si>
  <si>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</si>
  <si>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</si>
  <si>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</si>
  <si>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</si>
  <si>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</si>
  <si>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</si>
  <si>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</si>
  <si>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</si>
  <si>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</si>
  <si>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</si>
  <si>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</si>
  <si>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</si>
  <si>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</si>
  <si>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</si>
  <si>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</si>
  <si>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</si>
  <si>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</si>
  <si>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</si>
  <si>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</si>
  <si>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</si>
  <si>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</si>
  <si>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</si>
  <si>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</si>
  <si>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</si>
  <si>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</si>
  <si>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</si>
  <si>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</si>
  <si>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</si>
  <si>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</si>
  <si>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</si>
  <si>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</si>
  <si>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</si>
  <si>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</si>
  <si>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</si>
  <si>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</si>
  <si>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</si>
  <si>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</si>
  <si>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</si>
  <si>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</si>
  <si>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</si>
  <si>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</si>
  <si>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</si>
  <si>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</si>
  <si>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</si>
  <si>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</si>
  <si>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</si>
  <si>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</si>
  <si>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</si>
  <si>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</si>
  <si>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</si>
  <si>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</si>
  <si>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</si>
  <si>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</si>
  <si>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</si>
  <si>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</si>
  <si>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</si>
  <si>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</si>
  <si>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</si>
  <si>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</si>
  <si>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</si>
  <si>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</si>
  <si>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</si>
  <si>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</si>
  <si>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</si>
  <si>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</si>
  <si>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</si>
  <si>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</si>
  <si>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</si>
  <si>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</si>
  <si>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</si>
  <si>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</si>
  <si>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</si>
  <si>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</si>
  <si>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</si>
  <si>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</si>
  <si>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</si>
  <si>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</si>
  <si>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</si>
  <si>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</si>
  <si>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</si>
  <si>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</si>
  <si>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</si>
  <si>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</si>
  <si>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</si>
  <si>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</si>
  <si>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</si>
  <si>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</si>
  <si>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</si>
  <si>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</si>
  <si>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</si>
  <si>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</si>
  <si>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</si>
  <si>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</si>
  <si>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</si>
  <si>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</si>
  <si>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</si>
  <si>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</si>
  <si>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</si>
  <si>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</si>
  <si>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</si>
  <si>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</si>
  <si>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</si>
  <si>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</si>
  <si>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</si>
  <si>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</si>
  <si>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</si>
  <si>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</si>
  <si>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</si>
  <si>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</si>
  <si>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</si>
  <si>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</si>
  <si>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</si>
  <si>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</si>
  <si>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</si>
  <si>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</si>
  <si>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</si>
  <si>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</si>
  <si>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</si>
  <si>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</si>
  <si>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</si>
  <si>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</si>
  <si>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</si>
  <si>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</si>
  <si>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</si>
  <si>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</si>
  <si>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</si>
  <si>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</si>
  <si>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</si>
  <si>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</si>
  <si>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</si>
  <si>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</si>
  <si>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</si>
  <si>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</si>
  <si>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</si>
  <si>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</si>
  <si>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</si>
  <si>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</si>
  <si>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</si>
  <si>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</si>
  <si>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</si>
  <si>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</si>
  <si>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</si>
  <si>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</si>
  <si>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</si>
  <si>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</si>
  <si>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</si>
  <si>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</si>
  <si>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</si>
  <si>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</si>
  <si>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</si>
  <si>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</si>
  <si>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</si>
  <si>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</si>
  <si>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</si>
  <si>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</si>
  <si>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</si>
  <si>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</si>
  <si>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</si>
  <si>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</si>
  <si>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</si>
  <si>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</si>
  <si>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</si>
  <si>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</si>
  <si>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</si>
  <si>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</si>
  <si>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</si>
  <si>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</si>
  <si>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</si>
  <si>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</si>
  <si>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</si>
  <si>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</si>
  <si>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</si>
  <si>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</si>
  <si>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</si>
  <si>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</si>
  <si>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</si>
  <si>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</si>
  <si>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</si>
  <si>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</si>
  <si>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</si>
  <si>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</si>
  <si>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</si>
  <si>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</si>
  <si>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</si>
  <si>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</si>
  <si>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</si>
  <si>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</si>
  <si>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</si>
  <si>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</si>
  <si>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</si>
  <si>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</si>
  <si>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</si>
  <si>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</si>
  <si>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</si>
  <si>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</si>
  <si>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</si>
  <si>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</si>
  <si>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</si>
  <si>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</si>
  <si>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</si>
  <si>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</si>
  <si>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</si>
  <si>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</si>
  <si>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</si>
  <si>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</si>
  <si>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</si>
  <si>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</si>
  <si>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</si>
  <si>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</si>
  <si>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</si>
  <si>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</si>
  <si>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</si>
  <si>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</si>
  <si>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</si>
  <si>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</si>
  <si>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</si>
  <si>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</si>
  <si>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</si>
  <si>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</si>
  <si>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</si>
  <si>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</si>
  <si>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</si>
  <si>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</si>
  <si>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</si>
  <si>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</si>
  <si>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</si>
  <si>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</si>
  <si>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</si>
  <si>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</si>
  <si>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</si>
  <si>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</si>
  <si>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</si>
  <si>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</si>
  <si>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</si>
  <si>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</si>
  <si>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</si>
  <si>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</si>
  <si>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</si>
  <si>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</si>
  <si>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</si>
  <si>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</si>
  <si>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</si>
  <si>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</si>
  <si>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</si>
  <si>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</si>
  <si>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</si>
  <si>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</si>
  <si>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</si>
  <si>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</si>
  <si>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</si>
  <si>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</si>
  <si>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</si>
  <si>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</si>
  <si>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</si>
  <si>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</si>
  <si>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</si>
  <si>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</si>
  <si>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</si>
  <si>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</si>
  <si>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</si>
  <si>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</si>
  <si>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</si>
  <si>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</si>
  <si>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</si>
  <si>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</si>
  <si>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</si>
  <si>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</si>
  <si>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</si>
  <si>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</si>
  <si>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</si>
  <si>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</si>
  <si>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</si>
  <si>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</si>
  <si>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</si>
  <si>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</si>
  <si>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</si>
  <si>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</si>
  <si>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</si>
  <si>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</si>
  <si>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</si>
  <si>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</si>
  <si>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</si>
  <si>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</si>
  <si>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</si>
  <si>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</si>
  <si>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</si>
  <si>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</si>
  <si>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</si>
  <si>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</si>
  <si>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</si>
  <si>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</si>
  <si>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</si>
  <si>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</si>
  <si>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</si>
  <si>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</si>
  <si>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</si>
  <si>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</si>
  <si>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</si>
  <si>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</si>
  <si>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</si>
  <si>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</si>
  <si>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</si>
  <si>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</si>
  <si>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</si>
  <si>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</si>
  <si>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</si>
  <si>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</si>
  <si>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</si>
  <si>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</si>
  <si>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</si>
  <si>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</si>
  <si>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</si>
  <si>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</si>
  <si>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</si>
  <si>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</si>
  <si>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</si>
  <si>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</si>
  <si>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</si>
  <si>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</si>
  <si>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</si>
  <si>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</si>
  <si>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</si>
  <si>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</si>
  <si>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</si>
  <si>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</si>
  <si>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</si>
  <si>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</si>
  <si>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</si>
  <si>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</si>
  <si>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</si>
  <si>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</si>
  <si>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</si>
  <si>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</si>
  <si>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</si>
  <si>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</si>
  <si>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</si>
  <si>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</si>
  <si>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</si>
  <si>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</si>
  <si>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</si>
  <si>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</si>
  <si>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</si>
  <si>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</si>
  <si>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</si>
  <si>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</si>
  <si>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</si>
  <si>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</si>
  <si>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</si>
  <si>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</si>
  <si>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</si>
  <si>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</si>
  <si>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</si>
  <si>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</si>
  <si>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</si>
  <si>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</si>
  <si>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</si>
  <si>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</si>
  <si>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</si>
  <si>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</si>
  <si>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</si>
  <si>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</si>
  <si>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</si>
  <si>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</si>
  <si>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</si>
  <si>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</si>
  <si>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</si>
  <si>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</si>
  <si>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</si>
  <si>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</si>
  <si>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</si>
  <si>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</si>
  <si>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</si>
  <si>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</si>
  <si>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</si>
  <si>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</si>
  <si>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</si>
  <si>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</si>
  <si>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</si>
  <si>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</si>
  <si>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</si>
  <si>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</si>
  <si>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</si>
  <si>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</si>
  <si>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</si>
  <si>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</si>
  <si>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</si>
  <si>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</si>
  <si>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</si>
  <si>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</si>
  <si>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</si>
  <si>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</si>
  <si>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</si>
  <si>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</si>
  <si>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</si>
  <si>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</si>
  <si>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</si>
  <si>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</si>
  <si>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</si>
  <si>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</si>
  <si>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</si>
  <si>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</si>
  <si>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</si>
  <si>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</si>
  <si>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</si>
  <si>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</si>
  <si>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</si>
  <si>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</si>
  <si>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</si>
  <si>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</si>
  <si>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</si>
  <si>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</si>
  <si>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</si>
  <si>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</si>
  <si>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</si>
  <si>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</si>
  <si>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</si>
  <si>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</si>
  <si>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</si>
  <si>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</si>
  <si>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</si>
  <si>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</si>
  <si>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</si>
  <si>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</si>
  <si>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</si>
  <si>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</si>
  <si>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</si>
  <si>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</si>
  <si>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</si>
  <si>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</si>
  <si>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</si>
  <si>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</si>
  <si>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</si>
  <si>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</si>
  <si>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</si>
  <si>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</si>
  <si>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</si>
  <si>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</si>
  <si>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</si>
  <si>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</si>
  <si>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</si>
  <si>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</si>
  <si>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</si>
  <si>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</si>
  <si>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</si>
  <si>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</si>
  <si>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</si>
  <si>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</si>
  <si>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</si>
  <si>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</si>
  <si>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</si>
  <si>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</si>
  <si>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</si>
  <si>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</si>
  <si>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</si>
  <si>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</si>
  <si>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</si>
  <si>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</si>
  <si>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</si>
  <si>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</si>
  <si>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</si>
  <si>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</si>
  <si>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</si>
  <si>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</si>
  <si>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</si>
  <si>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</si>
  <si>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</si>
  <si>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</si>
  <si>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</si>
  <si>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</si>
  <si>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</si>
  <si>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</si>
  <si>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</si>
  <si>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</si>
  <si>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</si>
  <si>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</si>
  <si>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</si>
  <si>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</si>
  <si>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</si>
  <si>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</si>
  <si>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</si>
  <si>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</si>
  <si>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</si>
  <si>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</si>
  <si>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</si>
  <si>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</si>
  <si>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</si>
  <si>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</si>
  <si>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</si>
  <si>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</si>
  <si>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</si>
  <si>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</si>
  <si>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</si>
  <si>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</si>
  <si>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</si>
  <si>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</si>
  <si>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</si>
  <si>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</si>
  <si>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</si>
  <si>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</si>
  <si>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</si>
  <si>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</si>
  <si>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</si>
  <si>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</si>
  <si>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</si>
  <si>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</si>
  <si>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</si>
  <si>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</si>
  <si>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</si>
  <si>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</si>
  <si>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</si>
  <si>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</si>
  <si>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</si>
  <si>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</si>
  <si>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</si>
  <si>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</si>
  <si>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</si>
  <si>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</si>
  <si>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</si>
  <si>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</si>
  <si>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</si>
  <si>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</si>
  <si>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</si>
  <si>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</si>
  <si>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</si>
  <si>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</si>
  <si>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</si>
  <si>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</si>
  <si>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</si>
  <si>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</si>
  <si>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</si>
  <si>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</si>
  <si>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</si>
  <si>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</si>
  <si>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</si>
  <si>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</si>
  <si>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</si>
  <si>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</si>
  <si>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</si>
  <si>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</si>
  <si>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</si>
  <si>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</si>
  <si>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</si>
  <si>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</si>
  <si>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</si>
  <si>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</si>
  <si>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</si>
  <si>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</si>
  <si>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</si>
  <si>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</si>
  <si>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</si>
  <si>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</si>
  <si>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</si>
  <si>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</si>
  <si>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</si>
  <si>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</si>
  <si>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</si>
  <si>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</si>
  <si>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</si>
  <si>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</si>
  <si>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</si>
  <si>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</si>
  <si>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</si>
  <si>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</si>
  <si>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</si>
  <si>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</si>
  <si>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</si>
  <si>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</si>
  <si>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</si>
  <si>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</si>
  <si>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</si>
  <si>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</si>
  <si>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</si>
  <si>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</si>
  <si>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</si>
  <si>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</si>
  <si>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</si>
  <si>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</si>
  <si>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</si>
  <si>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</si>
  <si>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</si>
  <si>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</si>
  <si>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</si>
  <si>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</si>
  <si>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</si>
  <si>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</si>
  <si>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</si>
  <si>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</si>
  <si>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</si>
  <si>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</si>
  <si>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</si>
  <si>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</si>
  <si>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</si>
  <si>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</si>
  <si>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</si>
  <si>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</si>
  <si>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</si>
  <si>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</si>
  <si>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</si>
  <si>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</si>
  <si>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</si>
  <si>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</si>
  <si>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</si>
  <si>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</si>
  <si>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</si>
  <si>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</si>
  <si>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</si>
  <si>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</si>
  <si>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</si>
  <si>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</si>
  <si>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</si>
  <si>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</si>
  <si>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</si>
  <si>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</si>
  <si>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</si>
  <si>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</si>
  <si>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</si>
  <si>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</si>
  <si>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</si>
  <si>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</si>
  <si>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</si>
  <si>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</si>
  <si>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</si>
  <si>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</si>
  <si>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</si>
  <si>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</si>
  <si>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</si>
  <si>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</si>
  <si>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</si>
  <si>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</si>
  <si>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</si>
  <si>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</si>
  <si>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</si>
  <si>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</si>
  <si>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</si>
  <si>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</si>
  <si>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</si>
  <si>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</si>
  <si>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</si>
  <si>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</si>
  <si>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</si>
  <si>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</si>
  <si>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</si>
  <si>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</si>
  <si>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</si>
  <si>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</si>
  <si>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</si>
  <si>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</si>
  <si>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</si>
  <si>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</si>
  <si>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</si>
  <si>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</si>
  <si>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</si>
  <si>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</si>
  <si>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</si>
  <si>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</si>
  <si>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</si>
  <si>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</si>
  <si>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</si>
  <si>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</si>
  <si>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</si>
  <si>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</si>
  <si>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</si>
  <si>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</si>
  <si>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</si>
  <si>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</si>
  <si>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</si>
  <si>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</si>
  <si>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</si>
  <si>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</si>
  <si>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</si>
  <si>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</si>
  <si>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</si>
  <si>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</si>
  <si>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</si>
  <si>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</si>
  <si>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</si>
  <si>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</si>
  <si>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</si>
  <si>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</si>
  <si>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</si>
  <si>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</si>
  <si>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</si>
  <si>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</si>
  <si>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</si>
  <si>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</si>
  <si>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</si>
  <si>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</si>
  <si>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</si>
  <si>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</si>
  <si>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</si>
  <si>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</si>
  <si>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</si>
  <si>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</si>
  <si>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</si>
  <si>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</si>
  <si>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</si>
  <si>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</si>
  <si>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</si>
  <si>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</si>
  <si>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</si>
  <si>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</si>
  <si>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</si>
  <si>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</si>
  <si>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</si>
  <si>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</si>
  <si>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</si>
  <si>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</si>
  <si>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</si>
  <si>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</si>
  <si>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</si>
  <si>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</si>
  <si>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</si>
  <si>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</si>
  <si>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</si>
  <si>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</si>
  <si>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</si>
  <si>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</si>
  <si>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</si>
  <si>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</si>
  <si>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</si>
  <si>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</si>
  <si>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</si>
  <si>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</si>
  <si>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</si>
  <si>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</si>
  <si>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</si>
  <si>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</si>
  <si>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</si>
  <si>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</si>
  <si>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</si>
  <si>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</si>
  <si>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</si>
  <si>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</si>
  <si>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</si>
  <si>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</si>
  <si>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</si>
  <si>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</si>
  <si>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</si>
  <si>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</si>
  <si>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</si>
  <si>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</si>
  <si>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</si>
  <si>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</si>
  <si>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</si>
  <si>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</si>
  <si>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</si>
  <si>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</si>
  <si>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</si>
  <si>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</si>
  <si>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</si>
  <si>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</si>
  <si>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</si>
  <si>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</si>
  <si>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</si>
  <si>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</si>
  <si>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</si>
  <si>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</si>
  <si>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</si>
  <si>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</si>
  <si>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</si>
  <si>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</si>
  <si>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</si>
  <si>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</si>
  <si>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</si>
  <si>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</si>
  <si>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</si>
  <si>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</si>
  <si>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</si>
  <si>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</si>
  <si>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</si>
  <si>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</si>
  <si>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</si>
  <si>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</si>
  <si>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</si>
  <si>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</si>
  <si>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</si>
  <si>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</si>
  <si>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</si>
  <si>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</si>
  <si>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</si>
  <si>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</si>
  <si>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</si>
  <si>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</si>
  <si>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</si>
  <si>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</si>
  <si>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</si>
  <si>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</si>
  <si>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</si>
  <si>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</si>
  <si>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</si>
  <si>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</si>
  <si>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</si>
  <si>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</si>
  <si>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</si>
  <si>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</si>
  <si>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</si>
  <si>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</si>
  <si>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</si>
  <si>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</si>
  <si>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</si>
  <si>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</si>
  <si>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</si>
  <si>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</si>
  <si>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</si>
  <si>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</si>
  <si>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</si>
  <si>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</si>
  <si>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</si>
  <si>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</si>
  <si>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</si>
  <si>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</si>
  <si>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</si>
  <si>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</si>
  <si>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</si>
  <si>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</si>
  <si>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</si>
  <si>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</si>
  <si>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</si>
  <si>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</si>
  <si>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</si>
  <si>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</si>
  <si>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</si>
  <si>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</si>
  <si>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</si>
  <si>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</si>
  <si>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</si>
  <si>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</si>
  <si>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</si>
  <si>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</si>
  <si>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</si>
  <si>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</si>
  <si>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</si>
  <si>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</si>
  <si>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</si>
  <si>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</si>
  <si>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</si>
  <si>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</si>
  <si>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</si>
  <si>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</si>
  <si>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</si>
  <si>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</si>
  <si>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</si>
  <si>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</si>
  <si>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</si>
  <si>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</si>
  <si>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</si>
  <si>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</si>
  <si>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</si>
  <si>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</si>
  <si>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</si>
  <si>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</si>
  <si>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</si>
  <si>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</si>
  <si>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</si>
  <si>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</si>
  <si>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</si>
  <si>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</si>
  <si>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</si>
  <si>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</si>
  <si>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</si>
  <si>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</si>
  <si>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</si>
  <si>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</si>
  <si>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</si>
  <si>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</si>
  <si>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</si>
  <si>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</si>
  <si>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</si>
  <si>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</si>
  <si>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</si>
  <si>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</si>
  <si>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</si>
  <si>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</si>
  <si>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</si>
  <si>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</si>
  <si>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</si>
  <si>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</si>
  <si>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</si>
  <si>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</si>
  <si>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</si>
  <si>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</si>
  <si>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</si>
  <si>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</si>
  <si>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</si>
  <si>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</si>
  <si>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</si>
  <si>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</si>
  <si>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</si>
  <si>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</si>
  <si>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</si>
  <si>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</si>
  <si>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</si>
  <si>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</si>
  <si>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</si>
  <si>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</si>
  <si>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</si>
  <si>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</si>
  <si>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</si>
  <si>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</si>
  <si>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</si>
  <si>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</si>
  <si>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</si>
  <si>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</si>
  <si>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</si>
  <si>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</si>
  <si>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</si>
  <si>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</si>
  <si>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</si>
  <si>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</si>
  <si>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</si>
  <si>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</si>
  <si>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</si>
  <si>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</si>
  <si>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</si>
  <si>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</si>
  <si>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</si>
  <si>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</si>
  <si>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</si>
  <si>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</si>
  <si>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</si>
  <si>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</si>
  <si>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</si>
  <si>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</si>
  <si>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</si>
  <si>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</si>
  <si>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</si>
  <si>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</si>
  <si>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</si>
  <si>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</si>
  <si>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</si>
  <si>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</si>
  <si>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</si>
  <si>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</si>
  <si>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</si>
  <si>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</si>
  <si>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</si>
  <si>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</si>
  <si>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</si>
  <si>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</si>
  <si>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</si>
  <si>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</si>
  <si>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</si>
  <si>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</si>
  <si>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</si>
  <si>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</si>
  <si>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</si>
  <si>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</si>
  <si>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</si>
  <si>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</si>
  <si>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</si>
  <si>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</si>
  <si>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</si>
  <si>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</si>
  <si>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</si>
  <si>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</si>
  <si>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</si>
  <si>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</si>
  <si>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</si>
  <si>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</si>
  <si>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</si>
  <si>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</si>
  <si>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</si>
  <si>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</si>
  <si>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</si>
  <si>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</si>
  <si>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</si>
  <si>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</si>
  <si>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</si>
  <si>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</si>
  <si>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</si>
  <si>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</si>
  <si>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</si>
  <si>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</si>
  <si>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</si>
  <si>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</si>
  <si>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</si>
  <si>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</si>
  <si>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</si>
  <si>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</si>
  <si>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</si>
  <si>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</si>
  <si>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</si>
  <si>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</si>
  <si>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</si>
  <si>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</si>
  <si>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</si>
  <si>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</si>
  <si>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</si>
  <si>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</si>
  <si>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</si>
  <si>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</si>
  <si>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</si>
  <si>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</si>
  <si>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</si>
  <si>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</si>
  <si>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</si>
  <si>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</si>
  <si>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</si>
  <si>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</si>
  <si>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</si>
  <si>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</si>
  <si>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</si>
  <si>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</si>
  <si>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</si>
  <si>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</si>
  <si>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</si>
  <si>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</si>
  <si>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</si>
  <si>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</si>
  <si>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</si>
  <si>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</si>
  <si>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</si>
  <si>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</si>
  <si>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</si>
  <si>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</si>
  <si>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</si>
  <si>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</si>
  <si>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</si>
  <si>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</si>
  <si>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</si>
  <si>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</si>
  <si>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</si>
  <si>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</si>
  <si>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</si>
  <si>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</si>
  <si>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</si>
  <si>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</si>
  <si>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</si>
  <si>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</si>
  <si>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</si>
  <si>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</si>
  <si>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</si>
  <si>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</si>
  <si>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</si>
  <si>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</si>
  <si>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</si>
  <si>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</si>
  <si>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</si>
  <si>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</si>
  <si>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</si>
  <si>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</si>
  <si>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</si>
  <si>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</si>
  <si>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</si>
  <si>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</si>
  <si>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</si>
  <si>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</si>
  <si>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</si>
  <si>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</si>
  <si>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</si>
  <si>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</si>
  <si>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</si>
  <si>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</si>
  <si>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</si>
  <si>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</si>
  <si>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</si>
  <si>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</si>
  <si>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</si>
  <si>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</si>
  <si>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</si>
  <si>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</si>
  <si>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</si>
  <si>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</si>
  <si>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</si>
  <si>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</si>
  <si>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</si>
  <si>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</si>
  <si>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</si>
  <si>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</si>
  <si>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</si>
  <si>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</si>
  <si>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</si>
  <si>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</si>
  <si>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</si>
  <si>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</si>
  <si>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</si>
  <si>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</si>
  <si>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</si>
  <si>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</si>
  <si>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</si>
  <si>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</si>
  <si>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</si>
  <si>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</si>
  <si>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</si>
  <si>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</si>
  <si>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</si>
  <si>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</si>
  <si>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</si>
  <si>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</si>
  <si>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</si>
  <si>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</si>
  <si>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</si>
  <si>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</si>
  <si>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</si>
  <si>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</si>
  <si>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</si>
  <si>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</si>
  <si>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</si>
  <si>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</si>
  <si>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</si>
  <si>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</si>
  <si>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</si>
  <si>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</si>
  <si>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</si>
  <si>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</si>
  <si>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</si>
  <si>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</si>
  <si>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</si>
  <si>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</si>
  <si>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</si>
  <si>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</si>
  <si>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</si>
  <si>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</si>
  <si>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</si>
  <si>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</si>
  <si>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</si>
  <si>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</si>
  <si>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</si>
  <si>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</si>
  <si>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</si>
  <si>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</si>
  <si>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</si>
  <si>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</si>
  <si>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</si>
  <si>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</si>
  <si>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</si>
  <si>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</si>
  <si>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</si>
  <si>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</si>
  <si>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</si>
  <si>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</si>
  <si>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</si>
  <si>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</si>
  <si>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</si>
  <si>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</si>
  <si>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</si>
  <si>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</si>
  <si>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</si>
  <si>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</si>
  <si>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</si>
  <si>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</si>
  <si>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</si>
  <si>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</si>
  <si>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</si>
  <si>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</si>
  <si>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</si>
  <si>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</si>
  <si>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</si>
  <si>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</si>
  <si>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</si>
  <si>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</si>
  <si>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</si>
  <si>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</si>
  <si>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</si>
  <si>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</si>
  <si>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</si>
  <si>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</si>
  <si>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</si>
  <si>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</si>
  <si>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</si>
  <si>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</si>
  <si>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</si>
  <si>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</si>
  <si>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</si>
  <si>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</si>
  <si>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</si>
  <si>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</si>
  <si>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</si>
  <si>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</si>
  <si>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</si>
  <si>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</si>
  <si>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</si>
  <si>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</si>
  <si>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</si>
  <si>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</si>
  <si>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</si>
  <si>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</si>
  <si>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</si>
  <si>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</si>
  <si>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</si>
  <si>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</si>
  <si>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</si>
  <si>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</si>
  <si>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</si>
  <si>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</si>
  <si>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</si>
  <si>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</si>
  <si>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</si>
  <si>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</si>
  <si>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</si>
  <si>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</si>
  <si>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</si>
  <si>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</si>
  <si>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</si>
  <si>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</si>
  <si>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</si>
  <si>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</si>
  <si>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</si>
  <si>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</si>
  <si>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</si>
  <si>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</si>
  <si>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</si>
  <si>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</si>
  <si>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</si>
  <si>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</si>
  <si>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</si>
  <si>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</si>
  <si>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</si>
  <si>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</si>
  <si>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</si>
  <si>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</si>
  <si>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</si>
  <si>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</si>
  <si>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</si>
  <si>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</si>
  <si>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</si>
  <si>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</si>
  <si>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</si>
  <si>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</si>
  <si>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</si>
  <si>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</si>
  <si>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</si>
  <si>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</si>
  <si>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</si>
  <si>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</si>
  <si>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</si>
  <si>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</si>
  <si>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</si>
  <si>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</si>
  <si>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</si>
  <si>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</si>
  <si>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</si>
  <si>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</si>
  <si>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</si>
  <si>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</si>
  <si>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</si>
  <si>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</si>
  <si>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</si>
  <si>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</si>
  <si>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</si>
  <si>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</si>
  <si>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</si>
  <si>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</si>
  <si>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</si>
  <si>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</si>
  <si>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</si>
  <si>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</si>
  <si>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</si>
  <si>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</si>
  <si>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</si>
  <si>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</si>
  <si>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</si>
  <si>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</si>
  <si>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</si>
  <si>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</si>
  <si>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</si>
  <si>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</si>
  <si>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</si>
  <si>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</si>
  <si>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</si>
  <si>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</si>
  <si>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</si>
  <si>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</si>
  <si>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</si>
  <si>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</si>
  <si>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</si>
  <si>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</si>
  <si>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</si>
  <si>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</si>
  <si>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</si>
  <si>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</si>
  <si>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</si>
  <si>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</si>
  <si>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</si>
  <si>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</si>
  <si>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</si>
  <si>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</si>
  <si>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</si>
  <si>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</si>
  <si>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</si>
  <si>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</si>
  <si>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</si>
  <si>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</si>
  <si>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</si>
  <si>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</si>
  <si>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</si>
  <si>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</si>
  <si>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</si>
  <si>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</si>
  <si>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</si>
  <si>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</si>
  <si>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</si>
  <si>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</si>
  <si>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</si>
  <si>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</si>
  <si>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</si>
  <si>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</si>
  <si>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</si>
  <si>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</si>
  <si>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</si>
  <si>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</si>
  <si>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</si>
  <si>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</si>
  <si>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</si>
  <si>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</si>
  <si>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</si>
  <si>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</si>
  <si>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</si>
  <si>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</si>
  <si>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</si>
  <si>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</si>
  <si>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</si>
  <si>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</si>
  <si>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</si>
  <si>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</si>
  <si>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</si>
  <si>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</si>
  <si>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</si>
  <si>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</si>
  <si>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</si>
  <si>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</si>
  <si>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</si>
  <si>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</si>
  <si>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</si>
  <si>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</si>
  <si>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</si>
  <si>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</si>
  <si>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</si>
  <si>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</si>
  <si>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</si>
  <si>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</si>
  <si>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</si>
  <si>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</si>
  <si>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</si>
  <si>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</si>
  <si>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</si>
  <si>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</si>
  <si>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</si>
  <si>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</si>
  <si>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</si>
  <si>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</si>
  <si>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</si>
  <si>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</si>
  <si>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</si>
  <si>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</si>
  <si>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</si>
  <si>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</si>
  <si>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</si>
  <si>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</si>
  <si>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</si>
  <si>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</si>
  <si>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</si>
  <si>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</si>
  <si>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</si>
  <si>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</si>
  <si>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</si>
  <si>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</si>
  <si>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</si>
  <si>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</si>
  <si>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</si>
  <si>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</si>
  <si>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</si>
  <si>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</si>
  <si>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</si>
  <si>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</si>
  <si>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</si>
  <si>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</si>
  <si>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</si>
  <si>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</si>
  <si>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</si>
  <si>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</si>
  <si>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</si>
  <si>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</si>
  <si>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</si>
  <si>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</si>
  <si>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</si>
  <si>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</si>
  <si>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</si>
  <si>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</si>
  <si>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</si>
  <si>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</si>
  <si>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</si>
  <si>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</si>
  <si>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</si>
  <si>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</si>
  <si>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</si>
  <si>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</si>
  <si>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</si>
  <si>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</si>
  <si>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</si>
  <si>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</si>
  <si>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</si>
  <si>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</si>
  <si>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</si>
  <si>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</si>
  <si>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</si>
  <si>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</si>
  <si>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</si>
  <si>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</si>
  <si>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</si>
  <si>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</si>
  <si>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</si>
  <si>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</si>
  <si>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</si>
  <si>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</si>
  <si>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</si>
  <si>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</si>
  <si>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</si>
  <si>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</si>
  <si>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</si>
  <si>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</si>
  <si>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</si>
  <si>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</si>
  <si>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</si>
  <si>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</si>
  <si>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</si>
  <si>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</si>
  <si>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</si>
  <si>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</si>
  <si>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</si>
  <si>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</si>
  <si>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</si>
  <si>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</si>
  <si>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</si>
  <si>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</si>
  <si>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</si>
  <si>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</si>
  <si>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</si>
  <si>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</si>
  <si>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</si>
  <si>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</si>
  <si>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</si>
  <si>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</si>
  <si>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</si>
  <si>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</si>
  <si>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</si>
  <si>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</si>
  <si>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</si>
  <si>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</si>
  <si>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</si>
  <si>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</si>
  <si>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</si>
  <si>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</si>
  <si>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</si>
  <si>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</si>
  <si>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</si>
  <si>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</si>
  <si>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</si>
  <si>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</si>
  <si>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</si>
  <si>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</si>
  <si>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</si>
  <si>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</si>
  <si>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</si>
  <si>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</si>
  <si>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</si>
  <si>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</si>
  <si>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</si>
  <si>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</si>
  <si>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</si>
  <si>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</si>
  <si>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</si>
  <si>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</si>
  <si>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</si>
  <si>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</si>
  <si>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</si>
  <si>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</si>
  <si>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</si>
  <si>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</si>
  <si>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</si>
  <si>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</si>
  <si>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</si>
  <si>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</si>
  <si>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</si>
  <si>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</si>
  <si>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</si>
  <si>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</si>
  <si>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</si>
  <si>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</si>
  <si>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</si>
  <si>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</si>
  <si>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</si>
  <si>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</si>
  <si>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</si>
  <si>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</si>
  <si>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</si>
  <si>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</si>
  <si>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</si>
  <si>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</si>
  <si>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</si>
  <si>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</si>
  <si>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</si>
  <si>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</si>
  <si>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</si>
  <si>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</si>
  <si>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</si>
  <si>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</si>
  <si>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</si>
  <si>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</si>
  <si>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</si>
  <si>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</si>
  <si>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</si>
  <si>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</si>
  <si>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</si>
  <si>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</si>
  <si>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</si>
  <si>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</si>
  <si>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</si>
  <si>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</si>
  <si>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</si>
  <si>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</si>
  <si>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</si>
  <si>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</si>
  <si>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</si>
  <si>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</si>
  <si>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</si>
  <si>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</si>
  <si>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</si>
  <si>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</si>
  <si>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</si>
  <si>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</si>
  <si>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</si>
  <si>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</si>
  <si>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</si>
  <si>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</si>
  <si>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</si>
  <si>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</si>
  <si>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</si>
  <si>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</si>
  <si>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</si>
  <si>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</si>
  <si>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</si>
  <si>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</si>
  <si>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</si>
  <si>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</si>
  <si>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</si>
  <si>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</si>
  <si>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</si>
  <si>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</si>
  <si>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</si>
  <si>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</si>
  <si>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</si>
  <si>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</si>
  <si>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</si>
  <si>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</si>
  <si>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</si>
  <si>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</si>
  <si>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</si>
  <si>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</si>
  <si>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</si>
  <si>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</si>
  <si>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</si>
  <si>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</si>
  <si>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</si>
  <si>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</si>
  <si>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</si>
  <si>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</si>
  <si>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</si>
  <si>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</si>
  <si>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</si>
  <si>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</si>
  <si>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</si>
  <si>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</si>
  <si>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</si>
  <si>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</si>
  <si>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</si>
  <si>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</si>
  <si>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</si>
  <si>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</si>
  <si>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</si>
  <si>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</si>
  <si>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</si>
  <si>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</si>
  <si>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</si>
  <si>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</si>
  <si>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</si>
  <si>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</si>
  <si>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</si>
  <si>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</si>
  <si>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</si>
  <si>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</si>
  <si>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</si>
  <si>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</si>
  <si>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</si>
  <si>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</si>
  <si>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</si>
  <si>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</si>
  <si>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</si>
  <si>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</si>
  <si>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</si>
  <si>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</si>
  <si>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</si>
  <si>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</si>
  <si>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</si>
  <si>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</si>
  <si>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</si>
  <si>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</si>
  <si>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</si>
  <si>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</si>
  <si>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</si>
  <si>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</si>
  <si>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</si>
  <si>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</si>
  <si>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</si>
  <si>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</si>
  <si>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</si>
  <si>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</si>
  <si>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</si>
  <si>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</si>
  <si>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</si>
  <si>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</si>
  <si>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</si>
  <si>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</si>
  <si>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</si>
  <si>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</si>
  <si>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</si>
  <si>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</si>
  <si>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</si>
  <si>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</si>
  <si>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</si>
  <si>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</si>
  <si>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</si>
  <si>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</si>
  <si>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</si>
  <si>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</si>
  <si>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</si>
  <si>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</si>
  <si>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</si>
  <si>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</si>
  <si>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</si>
  <si>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</si>
  <si>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</si>
  <si>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</si>
  <si>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</si>
  <si>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</si>
  <si>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</si>
  <si>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</si>
  <si>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</si>
  <si>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</si>
  <si>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</si>
  <si>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</si>
  <si>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</si>
  <si>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</si>
  <si>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</si>
  <si>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</si>
  <si>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</si>
  <si>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</si>
  <si>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</si>
  <si>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</si>
  <si>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</si>
  <si>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</si>
  <si>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</si>
  <si>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</si>
  <si>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</si>
  <si>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</si>
  <si>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</si>
  <si>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</si>
  <si>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</si>
  <si>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</si>
  <si>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</si>
  <si>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</si>
  <si>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</si>
  <si>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</si>
  <si>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</si>
  <si>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</si>
  <si>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</si>
  <si>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</si>
  <si>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</si>
  <si>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</si>
  <si>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</si>
  <si>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</si>
  <si>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</si>
  <si>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</si>
  <si>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</si>
  <si>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</si>
  <si>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</si>
  <si>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</si>
  <si>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</si>
  <si>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</si>
  <si>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</si>
  <si>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</si>
  <si>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</si>
  <si>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</si>
  <si>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</si>
  <si>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</si>
  <si>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</si>
  <si>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</si>
  <si>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</si>
  <si>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</si>
  <si>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</si>
  <si>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</si>
  <si>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</si>
  <si>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</si>
  <si>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</si>
  <si>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</si>
  <si>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</si>
  <si>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</si>
  <si>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</si>
  <si>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</si>
  <si>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</si>
  <si>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</si>
  <si>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</si>
  <si>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</si>
  <si>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</si>
  <si>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</si>
  <si>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</si>
  <si>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</si>
  <si>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</si>
  <si>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</si>
  <si>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</si>
  <si>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</si>
  <si>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</si>
  <si>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</si>
  <si>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</si>
  <si>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</si>
  <si>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</si>
  <si>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</si>
  <si>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</si>
  <si>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</si>
  <si>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</si>
  <si>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</si>
  <si>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</si>
  <si>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</si>
  <si>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</si>
  <si>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</si>
  <si>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</si>
  <si>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</si>
  <si>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</si>
  <si>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</si>
  <si>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</si>
  <si>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</si>
  <si>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</si>
  <si>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</si>
  <si>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</si>
  <si>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</si>
  <si>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</si>
  <si>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</si>
  <si>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</si>
  <si>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</si>
  <si>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</si>
  <si>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</si>
  <si>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</si>
  <si>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</si>
  <si>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</si>
  <si>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</si>
  <si>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</si>
  <si>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</si>
  <si>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</si>
  <si>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</si>
  <si>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</si>
  <si>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</si>
  <si>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</si>
  <si>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</si>
  <si>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</si>
  <si>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</si>
  <si>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</si>
  <si>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</si>
  <si>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</si>
  <si>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</si>
  <si>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</si>
  <si>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</si>
  <si>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</si>
  <si>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</si>
  <si>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</si>
  <si>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</si>
  <si>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</si>
  <si>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</si>
  <si>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</si>
  <si>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</si>
  <si>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</si>
  <si>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</si>
  <si>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</si>
  <si>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</si>
  <si>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</si>
  <si>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</si>
  <si>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</si>
  <si>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</si>
  <si>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</si>
  <si>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</si>
  <si>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</si>
  <si>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</si>
  <si>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</si>
  <si>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</si>
  <si>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</si>
  <si>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</si>
  <si>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</si>
  <si>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</si>
  <si>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</si>
  <si>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</si>
  <si>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</si>
  <si>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</si>
  <si>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</si>
  <si>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</si>
  <si>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</si>
  <si>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</si>
  <si>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</si>
  <si>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</si>
  <si>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</si>
  <si>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</si>
  <si>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</si>
  <si>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</si>
  <si>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</si>
  <si>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</si>
  <si>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</si>
  <si>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</si>
  <si>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</si>
  <si>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</si>
  <si>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</si>
  <si>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</si>
  <si>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</si>
  <si>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</si>
  <si>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</si>
  <si>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</si>
  <si>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</si>
  <si>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</si>
  <si>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</si>
  <si>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</si>
  <si>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</si>
  <si>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</si>
  <si>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</si>
  <si>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</si>
  <si>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</si>
  <si>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</si>
  <si>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</si>
  <si>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</si>
  <si>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</si>
  <si>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</si>
  <si>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</si>
  <si>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</si>
  <si>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</si>
  <si>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</si>
  <si>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</si>
  <si>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</si>
  <si>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</si>
  <si>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</si>
  <si>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</si>
  <si>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</si>
  <si>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</si>
  <si>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</si>
  <si>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</si>
  <si>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</si>
  <si>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</si>
  <si>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</si>
  <si>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</si>
  <si>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</si>
  <si>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</si>
  <si>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</si>
  <si>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</si>
  <si>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</si>
  <si>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</si>
  <si>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</si>
  <si>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</si>
  <si>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</si>
  <si>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</si>
  <si>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</si>
  <si>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</si>
  <si>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</si>
  <si>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</si>
  <si>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</si>
  <si>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</si>
  <si>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</si>
  <si>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</si>
  <si>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</si>
  <si>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</si>
  <si>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</si>
  <si>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</si>
  <si>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</si>
  <si>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</si>
  <si>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</si>
  <si>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</si>
  <si>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</si>
  <si>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</si>
  <si>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</si>
  <si>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</si>
  <si>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</si>
  <si>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</si>
  <si>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</si>
  <si>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</si>
  <si>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</si>
  <si>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</si>
  <si>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</si>
  <si>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</si>
  <si>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</si>
  <si>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</si>
  <si>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</si>
  <si>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</si>
  <si>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</si>
  <si>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</si>
  <si>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</si>
  <si>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</si>
  <si>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</si>
  <si>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</si>
  <si>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</si>
  <si>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</si>
  <si>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</si>
  <si>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</si>
  <si>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</si>
  <si>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</si>
  <si>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</si>
  <si>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</si>
  <si>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</si>
  <si>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</si>
  <si>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</si>
  <si>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</si>
  <si>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</si>
  <si>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</si>
  <si>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</si>
  <si>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</si>
  <si>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</si>
  <si>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</si>
  <si>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</si>
  <si>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</si>
  <si>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</si>
  <si>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</si>
  <si>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</si>
  <si>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</si>
  <si>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</si>
  <si>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</si>
  <si>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</si>
  <si>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</si>
  <si>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</si>
  <si>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</si>
  <si>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</si>
  <si>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</si>
  <si>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</si>
  <si>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</si>
  <si>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</si>
  <si>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</si>
  <si>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</si>
  <si>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</si>
  <si>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</si>
  <si>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</si>
  <si>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</si>
  <si>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</si>
  <si>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</si>
  <si>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</si>
  <si>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</si>
  <si>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</si>
  <si>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</si>
  <si>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</si>
  <si>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</si>
  <si>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</si>
  <si>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</si>
  <si>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</si>
  <si>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</si>
  <si>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</si>
  <si>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</si>
  <si>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</si>
  <si>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</si>
  <si>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</si>
  <si>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</si>
  <si>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</si>
  <si>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</si>
  <si>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</si>
  <si>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</si>
  <si>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</si>
  <si>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</si>
  <si>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</si>
  <si>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</si>
  <si>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</si>
  <si>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</si>
  <si>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</si>
  <si>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</si>
  <si>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</si>
  <si>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</si>
  <si>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</si>
  <si>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</si>
  <si>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</si>
  <si>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</si>
  <si>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</si>
  <si>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</si>
  <si>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</si>
  <si>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</si>
  <si>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</si>
  <si>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</si>
  <si>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</si>
  <si>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</si>
  <si>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</si>
  <si>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</si>
  <si>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</si>
  <si>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</si>
  <si>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</si>
  <si>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</si>
  <si>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</si>
  <si>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</si>
  <si>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</si>
  <si>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</si>
  <si>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</si>
  <si>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</si>
  <si>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</si>
  <si>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</si>
  <si>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</si>
  <si>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</si>
  <si>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</si>
  <si>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</si>
  <si>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</si>
  <si>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</si>
  <si>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</si>
  <si>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</si>
  <si>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</si>
  <si>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</si>
  <si>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</si>
  <si>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</si>
  <si>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</si>
  <si>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</si>
  <si>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</si>
  <si>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</si>
  <si>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</si>
  <si>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</si>
  <si>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</si>
  <si>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</si>
  <si>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</si>
  <si>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</si>
  <si>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</si>
  <si>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</si>
  <si>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</si>
  <si>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</si>
  <si>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</si>
  <si>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</si>
  <si>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</si>
  <si>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</si>
  <si>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</si>
  <si>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</si>
  <si>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</si>
  <si>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</si>
  <si>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</si>
  <si>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</si>
  <si>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</si>
  <si>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</si>
  <si>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</si>
  <si>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</si>
  <si>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</si>
  <si>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</si>
  <si>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</si>
  <si>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</si>
  <si>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</si>
  <si>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</si>
  <si>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</si>
  <si>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</si>
  <si>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</si>
  <si>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</si>
  <si>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</si>
  <si>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</si>
  <si>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</si>
  <si>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</si>
  <si>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</si>
  <si>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</si>
  <si>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</si>
  <si>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</si>
  <si>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</si>
  <si>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</si>
  <si>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</si>
  <si>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</si>
  <si>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</si>
  <si>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</si>
  <si>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</si>
  <si>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</si>
  <si>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</si>
  <si>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</si>
  <si>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</si>
  <si>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</si>
  <si>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</si>
  <si>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</si>
  <si>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</si>
  <si>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</si>
  <si>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</si>
  <si>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</si>
  <si>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</si>
  <si>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</si>
  <si>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</si>
  <si>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</si>
  <si>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</si>
  <si>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</si>
  <si>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</si>
  <si>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</si>
  <si>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</si>
  <si>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</si>
  <si>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</si>
  <si>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</si>
  <si>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</si>
  <si>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</si>
  <si>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</si>
  <si>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</si>
  <si>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</si>
  <si>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</si>
  <si>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</si>
  <si>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</si>
  <si>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</si>
  <si>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</si>
  <si>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</si>
  <si>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</si>
  <si>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</si>
  <si>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</si>
  <si>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</si>
  <si>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</si>
  <si>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</si>
  <si>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</si>
  <si>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</si>
  <si>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</si>
  <si>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</si>
  <si>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</si>
  <si>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</si>
  <si>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</si>
  <si>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</si>
  <si>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</si>
  <si>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</si>
  <si>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</si>
  <si>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</si>
  <si>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</si>
  <si>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</si>
  <si>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</si>
  <si>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</si>
  <si>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</si>
  <si>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</si>
  <si>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</si>
  <si>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</si>
  <si>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</si>
  <si>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</si>
  <si>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</si>
  <si>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</si>
  <si>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</si>
  <si>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</si>
  <si>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</si>
  <si>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</si>
  <si>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</si>
  <si>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</si>
  <si>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</si>
  <si>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</si>
  <si>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</si>
  <si>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</si>
  <si>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</si>
  <si>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</si>
  <si>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</si>
  <si>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</si>
  <si>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</si>
  <si>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</si>
  <si>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</si>
  <si>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</si>
  <si>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</si>
  <si>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</si>
  <si>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</si>
  <si>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</si>
  <si>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</si>
  <si>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</si>
  <si>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</si>
  <si>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</si>
  <si>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</si>
  <si>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</si>
  <si>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</si>
  <si>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</si>
  <si>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</si>
  <si>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</si>
  <si>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</si>
  <si>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</si>
  <si>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</si>
  <si>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</si>
  <si>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</si>
  <si>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</si>
  <si>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</si>
  <si>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</si>
  <si>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</si>
  <si>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</si>
  <si>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</si>
  <si>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</si>
  <si>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</si>
  <si>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</si>
  <si>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</si>
  <si>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</si>
  <si>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</si>
  <si>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</si>
  <si>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</si>
  <si>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</si>
  <si>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</si>
  <si>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</si>
  <si>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</si>
  <si>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</si>
  <si>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</si>
  <si>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</si>
  <si>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</si>
  <si>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</si>
  <si>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</si>
  <si>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</si>
  <si>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</si>
  <si>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</si>
  <si>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</si>
  <si>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</si>
  <si>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</si>
  <si>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</si>
  <si>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</si>
  <si>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</si>
  <si>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</si>
  <si>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</si>
  <si>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</si>
  <si>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</si>
  <si>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</si>
  <si>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</si>
  <si>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</si>
  <si>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</si>
  <si>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</si>
  <si>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</si>
  <si>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</si>
  <si>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</si>
  <si>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</si>
  <si>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</si>
  <si>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</si>
  <si>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</si>
  <si>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</si>
  <si>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</si>
  <si>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</si>
  <si>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</si>
  <si>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</si>
  <si>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</si>
  <si>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</si>
  <si>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</si>
  <si>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</si>
  <si>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</si>
  <si>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</si>
  <si>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</si>
  <si>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</si>
  <si>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</si>
  <si>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</si>
  <si>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</si>
  <si>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</si>
  <si>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</si>
  <si>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</si>
  <si>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</si>
  <si>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</si>
  <si>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</si>
  <si>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</si>
  <si>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</si>
  <si>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</si>
  <si>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</si>
  <si>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</si>
  <si>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</si>
  <si>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</si>
  <si>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</si>
  <si>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</si>
  <si>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</si>
  <si>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</si>
  <si>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</si>
  <si>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</si>
  <si>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</si>
  <si>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</si>
  <si>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</si>
  <si>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</si>
  <si>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</si>
  <si>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</si>
  <si>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</si>
  <si>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</si>
  <si>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</si>
  <si>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</si>
  <si>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</si>
  <si>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</si>
  <si>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</si>
  <si>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</si>
  <si>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</si>
  <si>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</si>
  <si>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</si>
  <si>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</si>
  <si>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</si>
  <si>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</si>
  <si>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</si>
  <si>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</si>
  <si>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</si>
  <si>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</si>
  <si>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</si>
  <si>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</si>
  <si>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</si>
  <si>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</si>
  <si>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</si>
  <si>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</si>
  <si>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</si>
  <si>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</si>
  <si>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</si>
  <si>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</si>
  <si>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</si>
  <si>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</si>
  <si>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</si>
  <si>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</si>
  <si>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</si>
  <si>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</si>
  <si>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</si>
  <si>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</si>
  <si>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</si>
  <si>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</si>
  <si>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</si>
  <si>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</si>
  <si>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</si>
  <si>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</si>
  <si>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</si>
  <si>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</si>
  <si>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</si>
  <si>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</si>
  <si>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</si>
  <si>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</si>
  <si>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</si>
  <si>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</si>
  <si>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</si>
  <si>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</si>
  <si>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</si>
  <si>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</si>
  <si>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</si>
  <si>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</si>
  <si>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</si>
  <si>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</si>
  <si>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</si>
  <si>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</si>
  <si>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</si>
  <si>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</si>
  <si>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</si>
  <si>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</si>
  <si>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</si>
  <si>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</si>
  <si>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</si>
  <si>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</si>
  <si>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</si>
  <si>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</si>
  <si>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</si>
  <si>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</si>
  <si>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</si>
  <si>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</si>
  <si>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</si>
  <si>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</si>
  <si>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</si>
  <si>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</si>
  <si>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</si>
  <si>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</si>
  <si>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</si>
  <si>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</si>
  <si>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</si>
  <si>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</si>
  <si>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</si>
  <si>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</si>
  <si>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</si>
  <si>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</si>
  <si>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</si>
  <si>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</si>
  <si>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</si>
  <si>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</si>
  <si>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</si>
  <si>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</si>
  <si>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</si>
  <si>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</si>
  <si>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</si>
  <si>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</si>
  <si>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</si>
  <si>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</si>
  <si>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</si>
  <si>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</si>
  <si>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</si>
  <si>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</si>
  <si>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</si>
  <si>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</si>
  <si>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</si>
  <si>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</si>
  <si>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</si>
  <si>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</si>
  <si>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</si>
  <si>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</si>
  <si>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</si>
  <si>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</si>
  <si>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</si>
  <si>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</si>
  <si>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</si>
  <si>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</si>
  <si>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</si>
  <si>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</si>
  <si>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</si>
  <si>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</si>
  <si>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</si>
  <si>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</si>
  <si>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</si>
  <si>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</si>
  <si>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</si>
  <si>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</si>
  <si>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</si>
  <si>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</si>
  <si>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</si>
  <si>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</si>
  <si>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</si>
  <si>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</si>
  <si>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</si>
  <si>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</si>
  <si>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</si>
  <si>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</si>
  <si>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</si>
  <si>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</si>
  <si>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</si>
  <si>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</si>
  <si>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</si>
  <si>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</si>
  <si>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</si>
  <si>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</si>
  <si>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</si>
  <si>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</si>
  <si>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</si>
  <si>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</si>
  <si>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</si>
  <si>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</si>
  <si>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</si>
  <si>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</si>
  <si>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</si>
  <si>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</si>
  <si>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</si>
  <si>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</si>
  <si>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</si>
  <si>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</si>
  <si>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</si>
  <si>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</si>
  <si>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</si>
  <si>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</si>
  <si>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</si>
  <si>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</si>
  <si>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</si>
  <si>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</si>
  <si>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</si>
  <si>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</si>
  <si>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</si>
  <si>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</si>
  <si>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</si>
  <si>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</si>
  <si>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</si>
  <si>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</si>
  <si>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</si>
  <si>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</si>
  <si>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</si>
  <si>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</si>
  <si>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</si>
  <si>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</si>
  <si>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</si>
  <si>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</si>
  <si>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</si>
  <si>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</si>
  <si>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</si>
  <si>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</si>
  <si>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</si>
  <si>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</si>
  <si>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</si>
  <si>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</si>
  <si>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</si>
  <si>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</si>
  <si>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</si>
  <si>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</si>
  <si>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</si>
  <si>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</si>
  <si>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</si>
  <si>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</si>
  <si>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</si>
  <si>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</si>
  <si>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</si>
  <si>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</si>
  <si>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</si>
  <si>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</si>
  <si>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</si>
  <si>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</si>
  <si>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</si>
  <si>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</si>
  <si>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</si>
  <si>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</si>
  <si>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</si>
  <si>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</si>
  <si>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</si>
  <si>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</si>
  <si>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</si>
  <si>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</si>
  <si>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</si>
  <si>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</si>
  <si>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</si>
  <si>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</si>
  <si>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</si>
  <si>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</si>
  <si>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</si>
  <si>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</si>
  <si>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</si>
  <si>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</si>
  <si>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</si>
  <si>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</si>
  <si>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</si>
  <si>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</si>
  <si>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</si>
  <si>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</si>
  <si>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</si>
  <si>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</si>
  <si>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</si>
  <si>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</si>
  <si>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</si>
  <si>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</si>
  <si>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</si>
  <si>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</si>
  <si>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</si>
  <si>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</si>
  <si>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</si>
  <si>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</si>
  <si>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</si>
  <si>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</si>
  <si>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</si>
  <si>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</si>
  <si>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</si>
  <si>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</si>
  <si>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</si>
  <si>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</si>
  <si>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</si>
  <si>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</si>
  <si>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</si>
  <si>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</si>
  <si>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</si>
  <si>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</si>
  <si>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</si>
  <si>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</si>
  <si>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</si>
  <si>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</si>
  <si>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</si>
  <si>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</si>
  <si>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</si>
  <si>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</si>
  <si>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</si>
  <si>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</si>
  <si>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</si>
  <si>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</si>
  <si>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</si>
  <si>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</si>
  <si>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</si>
  <si>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</si>
  <si>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</si>
  <si>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</si>
  <si>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</si>
  <si>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</si>
  <si>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</si>
  <si>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</si>
  <si>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</si>
  <si>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</si>
  <si>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</si>
  <si>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</si>
  <si>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</si>
  <si>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</si>
  <si>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</si>
  <si>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</si>
  <si>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</si>
  <si>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</si>
  <si>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</si>
  <si>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</si>
  <si>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</si>
  <si>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</si>
  <si>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</si>
  <si>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</si>
  <si>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</si>
  <si>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</si>
  <si>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</si>
  <si>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</si>
  <si>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</si>
  <si>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</si>
  <si>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</si>
  <si>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</si>
  <si>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</si>
  <si>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</si>
  <si>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</si>
  <si>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</si>
  <si>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</si>
  <si>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</si>
  <si>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</si>
  <si>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</si>
  <si>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</si>
  <si>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</si>
  <si>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</si>
  <si>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</si>
  <si>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</si>
  <si>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</si>
  <si>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</si>
  <si>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</si>
  <si>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</si>
  <si>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</si>
  <si>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</si>
  <si>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</si>
  <si>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</si>
  <si>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</si>
  <si>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</si>
  <si>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</si>
  <si>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</si>
  <si>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</si>
  <si>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</si>
  <si>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</si>
  <si>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</si>
  <si>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</si>
  <si>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</si>
  <si>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</si>
  <si>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</si>
  <si>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</si>
  <si>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</si>
  <si>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</si>
  <si>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</si>
  <si>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</si>
  <si>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</si>
  <si>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</si>
  <si>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</si>
  <si>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</si>
  <si>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</si>
  <si>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</si>
  <si>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</si>
  <si>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</si>
  <si>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</si>
  <si>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</si>
  <si>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</si>
  <si>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</si>
  <si>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</si>
  <si>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</si>
  <si>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</si>
  <si>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</si>
  <si>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</si>
  <si>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</si>
  <si>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</si>
  <si>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</si>
  <si>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</si>
  <si>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</si>
  <si>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</si>
  <si>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</si>
  <si>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</si>
  <si>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</si>
  <si>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</si>
  <si>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</si>
  <si>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</si>
  <si>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</si>
  <si>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</si>
  <si>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</si>
  <si>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</si>
  <si>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</si>
  <si>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</si>
  <si>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</si>
  <si>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</si>
  <si>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</si>
  <si>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</si>
  <si>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</si>
  <si>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</si>
  <si>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</si>
  <si>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</si>
  <si>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</si>
  <si>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</si>
  <si>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</si>
  <si>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</si>
  <si>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</si>
  <si>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</si>
  <si>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</si>
  <si>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</si>
  <si>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</si>
  <si>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</si>
  <si>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</si>
  <si>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</si>
  <si>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</si>
  <si>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</si>
  <si>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</si>
  <si>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</si>
  <si>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</si>
  <si>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</si>
  <si>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</si>
  <si>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</si>
  <si>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</si>
  <si>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</si>
  <si>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</si>
  <si>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</si>
  <si>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</si>
  <si>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</si>
  <si>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</si>
  <si>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</si>
  <si>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</si>
  <si>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</si>
  <si>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</si>
  <si>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</si>
  <si>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</si>
  <si>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</si>
  <si>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</si>
  <si>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</si>
  <si>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</si>
  <si>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</si>
  <si>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</si>
  <si>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</si>
  <si>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</si>
  <si>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</si>
  <si>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</si>
  <si>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</si>
  <si>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</si>
  <si>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</si>
  <si>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</si>
  <si>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</si>
  <si>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</si>
  <si>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</si>
  <si>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</si>
  <si>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</si>
  <si>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</si>
  <si>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</si>
  <si>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</si>
  <si>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</si>
  <si>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</si>
  <si>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</si>
  <si>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</si>
  <si>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</si>
  <si>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</si>
  <si>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</si>
  <si>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</si>
  <si>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</si>
  <si>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</si>
  <si>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</si>
  <si>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</si>
  <si>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</si>
  <si>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</si>
  <si>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</si>
  <si>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</si>
  <si>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</si>
  <si>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</si>
  <si>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</si>
  <si>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</si>
  <si>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</si>
  <si>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</si>
  <si>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</si>
  <si>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</si>
  <si>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</si>
  <si>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</si>
  <si>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</si>
  <si>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</si>
  <si>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</si>
  <si>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</si>
  <si>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</si>
  <si>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</si>
  <si>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</si>
  <si>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</si>
  <si>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</si>
  <si>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</si>
  <si>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</si>
  <si>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</si>
  <si>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</si>
  <si>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</si>
  <si>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</si>
  <si>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</si>
  <si>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</si>
  <si>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</si>
  <si>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</si>
  <si>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</si>
  <si>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</si>
  <si>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</si>
  <si>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</si>
  <si>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</si>
  <si>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</si>
  <si>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</si>
  <si>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</si>
  <si>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</si>
  <si>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</si>
  <si>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</si>
  <si>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</si>
  <si>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</si>
  <si>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</si>
  <si>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</si>
  <si>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</si>
  <si>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</si>
  <si>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</si>
  <si>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</si>
  <si>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</si>
  <si>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</si>
  <si>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</si>
  <si>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</si>
  <si>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</si>
  <si>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</si>
  <si>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</si>
  <si>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</si>
  <si>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</si>
  <si>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</si>
  <si>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</si>
  <si>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</si>
  <si>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</si>
  <si>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</si>
  <si>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</si>
  <si>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</si>
  <si>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</si>
  <si>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</si>
  <si>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</si>
  <si>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</si>
  <si>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</si>
  <si>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</si>
  <si>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</si>
  <si>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</si>
  <si>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</si>
  <si>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</si>
  <si>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</si>
  <si>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</si>
  <si>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</si>
  <si>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</si>
  <si>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</si>
  <si>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</si>
  <si>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</si>
  <si>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</si>
  <si>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</si>
  <si>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</si>
  <si>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</si>
  <si>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</si>
  <si>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</si>
  <si>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</si>
  <si>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</si>
  <si>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</si>
  <si>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</si>
  <si>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</si>
  <si>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</si>
  <si>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</si>
  <si>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</si>
  <si>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</si>
  <si>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</si>
  <si>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</si>
  <si>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</si>
  <si>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</si>
  <si>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</si>
  <si>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</si>
  <si>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</si>
  <si>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</si>
  <si>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</si>
  <si>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</si>
  <si>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</si>
  <si>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</si>
  <si>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</si>
  <si>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</si>
  <si>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</si>
  <si>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</si>
  <si>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</si>
  <si>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</si>
  <si>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</si>
  <si>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</si>
  <si>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</si>
  <si>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</si>
  <si>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</si>
  <si>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</si>
  <si>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</si>
  <si>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</si>
  <si>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</si>
  <si>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</si>
  <si>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</si>
  <si>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</si>
  <si>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</si>
  <si>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</si>
  <si>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</si>
  <si>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</si>
  <si>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</si>
  <si>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</si>
  <si>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</si>
  <si>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</si>
  <si>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</si>
  <si>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</si>
  <si>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</si>
  <si>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</si>
  <si>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</si>
  <si>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</si>
  <si>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</si>
  <si>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</si>
  <si>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</si>
  <si>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</si>
  <si>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</si>
  <si>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</si>
  <si>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</si>
  <si>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</si>
  <si>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</si>
  <si>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</si>
  <si>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</si>
  <si>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</si>
  <si>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</si>
  <si>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</si>
  <si>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</si>
  <si>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</si>
  <si>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</si>
  <si>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</si>
  <si>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</si>
  <si>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</si>
  <si>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</si>
  <si>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</si>
  <si>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</si>
  <si>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</si>
  <si>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</si>
  <si>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</si>
  <si>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</si>
  <si>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</si>
  <si>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</si>
  <si>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</si>
  <si>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</si>
  <si>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</si>
  <si>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</si>
  <si>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</si>
  <si>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</si>
  <si>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</si>
  <si>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</si>
  <si>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</si>
  <si>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</si>
  <si>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</si>
  <si>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</si>
  <si>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</si>
  <si>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</si>
  <si>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</si>
  <si>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</si>
  <si>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</si>
  <si>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</si>
  <si>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</si>
  <si>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</si>
  <si>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</si>
  <si>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</si>
  <si>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</si>
  <si>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</si>
  <si>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</si>
  <si>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</si>
  <si>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</si>
  <si>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</si>
  <si>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</si>
  <si>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</si>
  <si>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</si>
  <si>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</si>
  <si>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</si>
  <si>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</si>
  <si>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</si>
  <si>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</si>
  <si>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</si>
  <si>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</si>
  <si>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</si>
  <si>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</si>
  <si>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</si>
  <si>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</si>
  <si>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</si>
  <si>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</si>
  <si>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</si>
  <si>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</si>
  <si>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</si>
  <si>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</si>
  <si>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</si>
  <si>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</si>
  <si>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</si>
  <si>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</si>
  <si>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</si>
  <si>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</si>
  <si>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</si>
  <si>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</si>
  <si>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</si>
  <si>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</si>
  <si>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</si>
  <si>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</si>
  <si>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</si>
  <si>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</si>
  <si>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</si>
  <si>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</si>
  <si>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</si>
  <si>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</si>
  <si>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</si>
  <si>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</si>
  <si>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</si>
  <si>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</si>
  <si>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</si>
  <si>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</si>
  <si>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</si>
  <si>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</si>
  <si>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</si>
  <si>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</si>
  <si>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</si>
  <si>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</si>
  <si>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</si>
  <si>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</si>
  <si>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</si>
  <si>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</si>
  <si>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</si>
  <si>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</si>
  <si>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</si>
  <si>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</si>
  <si>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</si>
  <si>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</si>
  <si>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</si>
  <si>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</si>
  <si>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</si>
  <si>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</si>
  <si>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</si>
  <si>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</si>
  <si>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</si>
  <si>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</si>
  <si>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</si>
  <si>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</si>
  <si>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</si>
  <si>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</si>
  <si>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</si>
  <si>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</si>
  <si>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</si>
  <si>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</si>
  <si>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</si>
  <si>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</si>
  <si>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</si>
  <si>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</si>
  <si>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</si>
  <si>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</si>
  <si>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</si>
  <si>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</si>
  <si>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</si>
  <si>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</si>
  <si>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</si>
  <si>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</si>
  <si>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</si>
  <si>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</si>
  <si>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</si>
  <si>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</si>
  <si>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</si>
  <si>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</si>
  <si>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</si>
  <si>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</si>
  <si>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</si>
  <si>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</si>
  <si>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</si>
  <si>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</si>
  <si>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</si>
  <si>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</si>
  <si>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</si>
  <si>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</si>
  <si>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</si>
  <si>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</si>
  <si>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</si>
  <si>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</si>
  <si>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</si>
  <si>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</si>
  <si>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</si>
  <si>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</si>
  <si>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</si>
  <si>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</si>
  <si>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</si>
  <si>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</si>
  <si>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</si>
  <si>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</si>
  <si>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</si>
  <si>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</si>
  <si>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</si>
  <si>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</si>
  <si>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</si>
  <si>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</si>
  <si>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</si>
  <si>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</si>
  <si>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</si>
  <si>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</si>
  <si>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</si>
  <si>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</si>
  <si>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</si>
  <si>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</si>
  <si>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</si>
  <si>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</si>
  <si>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</si>
  <si>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</si>
  <si>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</si>
  <si>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</si>
  <si>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</si>
  <si>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</si>
  <si>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</si>
  <si>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</si>
  <si>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</si>
  <si>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</si>
  <si>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</si>
  <si>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</si>
  <si>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</si>
  <si>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</si>
  <si>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</si>
  <si>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</si>
  <si>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</si>
  <si>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</si>
  <si>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</si>
  <si>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</si>
  <si>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</si>
  <si>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</si>
  <si>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</si>
  <si>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</si>
  <si>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</si>
  <si>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</si>
  <si>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</si>
  <si>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</si>
  <si>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</si>
  <si>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</si>
  <si>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</si>
  <si>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</si>
  <si>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</si>
  <si>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</si>
  <si>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</si>
  <si>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</si>
  <si>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</si>
  <si>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</si>
  <si>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</si>
  <si>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</si>
  <si>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</si>
  <si>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</si>
  <si>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</si>
  <si>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</si>
  <si>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</si>
  <si>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</si>
  <si>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</si>
  <si>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</si>
  <si>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</si>
  <si>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</si>
  <si>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</si>
  <si>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</si>
  <si>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</si>
  <si>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</si>
  <si>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</si>
  <si>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</si>
  <si>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</si>
  <si>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</si>
  <si>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</si>
  <si>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</si>
  <si>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</si>
  <si>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</si>
  <si>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</si>
  <si>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</si>
  <si>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</si>
  <si>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</si>
  <si>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</si>
  <si>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</si>
  <si>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</si>
  <si>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</si>
  <si>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</si>
  <si>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</si>
  <si>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</si>
  <si>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</si>
  <si>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</si>
  <si>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</si>
  <si>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</si>
  <si>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</si>
  <si>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</si>
  <si>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</si>
  <si>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</si>
  <si>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</si>
  <si>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</si>
  <si>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</si>
  <si>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</si>
  <si>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</si>
  <si>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</si>
  <si>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</si>
  <si>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</si>
  <si>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</si>
  <si>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</si>
  <si>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</si>
  <si>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</si>
  <si>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</si>
  <si>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</si>
  <si>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</si>
  <si>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</si>
  <si>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</si>
  <si>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</si>
  <si>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</si>
  <si>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</si>
  <si>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</si>
  <si>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</si>
  <si>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</si>
  <si>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</si>
  <si>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</si>
  <si>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</si>
  <si>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</si>
  <si>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</si>
  <si>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</si>
  <si>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</si>
  <si>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</si>
  <si>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</si>
  <si>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</si>
  <si>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</si>
  <si>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</si>
  <si>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</si>
  <si>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</si>
  <si>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</si>
  <si>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</si>
  <si>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</si>
  <si>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</si>
  <si>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</si>
  <si>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</si>
  <si>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</si>
  <si>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</si>
  <si>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</si>
  <si>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</si>
  <si>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</si>
  <si>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</si>
  <si>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</si>
  <si>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</si>
  <si>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</si>
  <si>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</si>
  <si>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</si>
  <si>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</si>
  <si>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</si>
  <si>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</si>
  <si>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</si>
  <si>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</si>
  <si>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</si>
  <si>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</si>
  <si>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</si>
  <si>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</si>
  <si>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</si>
  <si>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</si>
  <si>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</si>
  <si>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</si>
  <si>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</si>
  <si>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</si>
  <si>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</si>
  <si>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</si>
  <si>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</si>
  <si>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</si>
  <si>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</si>
  <si>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</si>
  <si>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</si>
  <si>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</si>
  <si>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</si>
  <si>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</si>
  <si>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</si>
  <si>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</si>
  <si>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</si>
  <si>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</si>
  <si>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</si>
  <si>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</si>
  <si>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</si>
  <si>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</si>
  <si>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</si>
  <si>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</si>
  <si>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</si>
  <si>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</si>
  <si>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</si>
  <si>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</si>
  <si>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</si>
  <si>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</si>
  <si>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</si>
  <si>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</si>
  <si>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</si>
  <si>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</si>
  <si>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</si>
  <si>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</si>
  <si>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</si>
  <si>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</si>
  <si>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</si>
  <si>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</si>
  <si>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</si>
  <si>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</si>
  <si>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</si>
  <si>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</si>
  <si>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</si>
  <si>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</si>
  <si>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</si>
  <si>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</si>
  <si>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</si>
  <si>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</si>
  <si>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</si>
  <si>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</si>
  <si>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</si>
  <si>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</si>
  <si>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</si>
  <si>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</si>
  <si>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</si>
  <si>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</si>
  <si>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</si>
  <si>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</si>
  <si>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</si>
  <si>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</si>
  <si>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</si>
  <si>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</si>
  <si>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</si>
  <si>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</si>
  <si>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</si>
  <si>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</si>
  <si>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</si>
  <si>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</si>
  <si>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</si>
  <si>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</si>
  <si>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</si>
  <si>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</si>
  <si>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</si>
  <si>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</si>
  <si>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</si>
  <si>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</si>
  <si>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</si>
  <si>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</si>
  <si>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</si>
  <si>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</si>
  <si>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</si>
  <si>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</si>
  <si>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</si>
  <si>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</si>
  <si>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</si>
  <si>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</si>
  <si>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</si>
  <si>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</si>
  <si>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</si>
  <si>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</si>
  <si>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</si>
  <si>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</si>
  <si>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</si>
  <si>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</si>
  <si>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</si>
  <si>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</si>
  <si>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</si>
  <si>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</si>
  <si>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</si>
  <si>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</si>
  <si>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</si>
  <si>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</si>
  <si>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</si>
  <si>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</si>
  <si>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</si>
  <si>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</si>
  <si>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</si>
  <si>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</si>
  <si>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</si>
  <si>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</si>
  <si>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</si>
  <si>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</si>
  <si>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</si>
  <si>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</si>
  <si>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</si>
  <si>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</si>
  <si>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</si>
  <si>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</si>
  <si>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</si>
  <si>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</si>
  <si>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</si>
  <si>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</si>
  <si>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</si>
  <si>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</si>
  <si>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</si>
  <si>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</si>
  <si>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</si>
  <si>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</si>
  <si>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</si>
  <si>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</si>
  <si>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</si>
  <si>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</si>
  <si>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</si>
  <si>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</si>
  <si>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</si>
  <si>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</si>
  <si>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</si>
  <si>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</si>
  <si>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</si>
  <si>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</si>
  <si>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</si>
  <si>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</si>
  <si>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</si>
  <si>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</si>
  <si>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</si>
  <si>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</si>
  <si>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</si>
  <si>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</si>
  <si>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</si>
  <si>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</si>
  <si>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</si>
  <si>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</si>
  <si>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</si>
  <si>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</si>
  <si>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</si>
  <si>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</si>
  <si>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</si>
  <si>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</si>
  <si>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</si>
  <si>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</si>
  <si>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</si>
  <si>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</si>
  <si>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</si>
  <si>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</si>
  <si>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</si>
  <si>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</si>
  <si>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</si>
  <si>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</si>
  <si>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</si>
  <si>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</si>
  <si>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</si>
  <si>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</si>
  <si>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</si>
  <si>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</si>
  <si>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</si>
  <si>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</si>
  <si>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</si>
  <si>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</si>
  <si>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</si>
  <si>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</si>
  <si>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</si>
  <si>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</si>
  <si>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</si>
  <si>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</si>
  <si>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</si>
  <si>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</si>
  <si>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</si>
  <si>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</si>
  <si>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</si>
  <si>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</si>
  <si>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</si>
  <si>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</si>
  <si>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</si>
  <si>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</si>
  <si>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</si>
  <si>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</si>
  <si>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</si>
  <si>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</si>
  <si>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</si>
  <si>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</si>
  <si>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</si>
  <si>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</si>
  <si>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</si>
  <si>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</si>
  <si>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</si>
  <si>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</si>
  <si>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</si>
  <si>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</si>
  <si>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</si>
  <si>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</si>
  <si>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</si>
  <si>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</si>
  <si>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</si>
  <si>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</si>
  <si>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</si>
  <si>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</si>
  <si>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</si>
  <si>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</si>
  <si>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</si>
  <si>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</si>
  <si>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</si>
  <si>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</si>
  <si>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</si>
  <si>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</si>
  <si>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</si>
  <si>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</si>
  <si>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</si>
  <si>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</si>
  <si>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</si>
  <si>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</si>
  <si>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</si>
  <si>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</si>
  <si>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</si>
  <si>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</si>
  <si>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</si>
  <si>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</si>
  <si>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</si>
  <si>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</si>
  <si>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</si>
  <si>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</si>
  <si>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</si>
  <si>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</si>
  <si>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</si>
  <si>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</si>
  <si>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</si>
  <si>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</si>
  <si>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</si>
  <si>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</si>
  <si>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</si>
  <si>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</si>
  <si>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</si>
  <si>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</si>
  <si>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</si>
  <si>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</si>
  <si>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</si>
  <si>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</si>
  <si>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</si>
  <si>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</si>
  <si>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</si>
  <si>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</si>
  <si>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</si>
  <si>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</si>
  <si>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</si>
  <si>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</si>
  <si>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</si>
  <si>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</si>
  <si>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</si>
  <si>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</si>
  <si>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</si>
  <si>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</si>
  <si>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</si>
  <si>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</si>
  <si>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</si>
  <si>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</si>
  <si>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</si>
  <si>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</si>
  <si>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</si>
  <si>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</si>
  <si>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</si>
  <si>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</si>
  <si>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</si>
  <si>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</si>
  <si>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</si>
  <si>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</si>
  <si>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</si>
  <si>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</si>
  <si>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</si>
  <si>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</si>
  <si>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</si>
  <si>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</si>
  <si>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</si>
  <si>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</si>
  <si>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</si>
  <si>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</si>
  <si>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</si>
  <si>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</si>
  <si>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</si>
  <si>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</si>
  <si>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</si>
  <si>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</si>
  <si>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</si>
  <si>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</si>
  <si>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</si>
  <si>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</si>
  <si>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</si>
  <si>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</si>
  <si>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</si>
  <si>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</si>
  <si>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</si>
  <si>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</si>
  <si>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</si>
  <si>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</si>
  <si>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</si>
  <si>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</si>
  <si>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</si>
  <si>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</si>
  <si>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</si>
  <si>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</si>
  <si>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</si>
  <si>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</si>
  <si>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</si>
  <si>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</si>
  <si>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</si>
  <si>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</si>
  <si>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</si>
  <si>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</si>
  <si>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</si>
  <si>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</si>
  <si>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</si>
  <si>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</si>
  <si>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</si>
  <si>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</si>
  <si>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</si>
  <si>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</si>
  <si>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</si>
  <si>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</si>
  <si>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</si>
  <si>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</si>
  <si>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</si>
  <si>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</si>
  <si>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</si>
  <si>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</si>
  <si>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</si>
  <si>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</si>
  <si>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</si>
  <si>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</si>
  <si>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</si>
  <si>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</si>
  <si>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</si>
  <si>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</si>
  <si>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</si>
  <si>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</si>
  <si>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</si>
  <si>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</si>
  <si>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</si>
  <si>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</si>
  <si>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</si>
  <si>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</si>
  <si>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</si>
  <si>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</si>
  <si>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</si>
  <si>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</si>
  <si>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</si>
  <si>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</si>
  <si>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</si>
  <si>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</si>
  <si>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</si>
  <si>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</si>
  <si>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</si>
  <si>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</si>
  <si>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</si>
  <si>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</si>
  <si>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</si>
  <si>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</si>
  <si>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</si>
  <si>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</si>
  <si>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</si>
  <si>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</si>
  <si>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</si>
  <si>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</si>
  <si>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</si>
  <si>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</si>
  <si>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</si>
  <si>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</si>
  <si>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</si>
  <si>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</si>
  <si>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</si>
  <si>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</si>
  <si>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</si>
  <si>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</si>
  <si>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</si>
  <si>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</si>
  <si>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</si>
  <si>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</si>
  <si>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</si>
  <si>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</si>
  <si>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</si>
  <si>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</si>
  <si>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</si>
  <si>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</si>
  <si>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</si>
  <si>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</si>
  <si>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</si>
  <si>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</si>
  <si>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</si>
  <si>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</si>
  <si>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</si>
  <si>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</si>
  <si>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</si>
  <si>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</si>
  <si>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</si>
  <si>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</si>
  <si>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</si>
  <si>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</si>
  <si>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</si>
  <si>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</si>
  <si>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</si>
  <si>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</si>
  <si>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</si>
  <si>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</si>
  <si>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</si>
  <si>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</si>
  <si>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</si>
  <si>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</si>
  <si>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</si>
  <si>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</si>
  <si>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</si>
  <si>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</si>
  <si>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</si>
  <si>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</si>
  <si>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</si>
  <si>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</si>
  <si>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</si>
  <si>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</si>
  <si>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</si>
  <si>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</si>
  <si>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</si>
  <si>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</si>
  <si>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</si>
  <si>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</si>
  <si>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</si>
  <si>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</si>
  <si>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</si>
  <si>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</si>
  <si>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</si>
  <si>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</si>
  <si>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</si>
  <si>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</si>
  <si>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</si>
  <si>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</si>
  <si>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</si>
  <si>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</si>
  <si>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</si>
  <si>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</si>
  <si>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</si>
  <si>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</si>
  <si>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</si>
  <si>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</si>
  <si>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</si>
  <si>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</si>
  <si>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</si>
  <si>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</si>
  <si>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</si>
  <si>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</si>
  <si>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</si>
  <si>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</si>
  <si>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</si>
  <si>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</si>
  <si>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</si>
  <si>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</si>
  <si>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</si>
  <si>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</si>
  <si>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</si>
  <si>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</si>
  <si>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</si>
  <si>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</si>
  <si>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</si>
  <si>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</si>
  <si>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</si>
  <si>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</si>
  <si>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</si>
  <si>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</si>
  <si>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</si>
  <si>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</si>
  <si>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</si>
  <si>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</si>
  <si>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</si>
  <si>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</si>
  <si>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</si>
  <si>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</si>
  <si>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</si>
  <si>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</si>
  <si>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</si>
  <si>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</si>
  <si>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</si>
  <si>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</si>
  <si>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</si>
  <si>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</si>
  <si>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</si>
  <si>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</si>
  <si>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</si>
  <si>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</si>
  <si>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</si>
  <si>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</si>
  <si>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</si>
  <si>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</si>
  <si>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</si>
  <si>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</si>
  <si>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</si>
  <si>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</si>
  <si>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</si>
  <si>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</si>
  <si>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</si>
  <si>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</si>
  <si>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</si>
  <si>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</si>
  <si>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</si>
  <si>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</si>
  <si>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</si>
  <si>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</si>
  <si>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</si>
  <si>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</si>
  <si>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</si>
  <si>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</si>
  <si>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</si>
  <si>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</si>
  <si>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</si>
  <si>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</si>
  <si>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</si>
  <si>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</si>
  <si>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</si>
  <si>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</si>
  <si>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</si>
  <si>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</si>
  <si>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</si>
  <si>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</si>
  <si>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</si>
  <si>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</si>
  <si>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</si>
  <si>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</si>
  <si>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</si>
  <si>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</si>
  <si>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</si>
  <si>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</si>
  <si>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</si>
  <si>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</si>
  <si>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</si>
  <si>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</si>
  <si>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</si>
  <si>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</si>
  <si>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</si>
  <si>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</si>
  <si>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</si>
  <si>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</si>
  <si>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</si>
  <si>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</si>
  <si>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</si>
  <si>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</si>
  <si>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</si>
  <si>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</si>
  <si>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</si>
  <si>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</si>
  <si>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</si>
  <si>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</si>
  <si>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</si>
  <si>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</si>
  <si>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</si>
  <si>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</si>
  <si>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</si>
  <si>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</si>
  <si>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</si>
  <si>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</si>
  <si>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</si>
  <si>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</si>
  <si>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</si>
  <si>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</si>
  <si>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</si>
  <si>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</si>
  <si>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</si>
  <si>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</si>
  <si>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</si>
  <si>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</si>
  <si>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</si>
  <si>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</si>
  <si>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</si>
  <si>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</si>
  <si>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</si>
  <si>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</si>
  <si>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</si>
  <si>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</si>
  <si>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</si>
  <si>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</si>
  <si>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</si>
  <si>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</si>
  <si>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</si>
  <si>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</si>
  <si>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</si>
  <si>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</si>
  <si>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</si>
  <si>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</si>
  <si>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</si>
  <si>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</si>
  <si>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</si>
  <si>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</si>
  <si>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</si>
  <si>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</si>
  <si>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</si>
  <si>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</si>
  <si>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</si>
  <si>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</si>
  <si>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</si>
  <si>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</si>
  <si>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</si>
  <si>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</si>
  <si>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</si>
  <si>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</si>
  <si>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</si>
  <si>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</si>
  <si>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</si>
  <si>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</si>
  <si>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</si>
  <si>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</si>
  <si>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</si>
  <si>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</si>
  <si>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</si>
  <si>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</si>
  <si>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</si>
  <si>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</si>
  <si>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</si>
  <si>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</si>
  <si>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</si>
  <si>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</si>
  <si>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</si>
  <si>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</si>
  <si>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</si>
  <si>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</si>
  <si>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</si>
  <si>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</si>
  <si>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</si>
  <si>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</si>
  <si>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</si>
  <si>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</si>
  <si>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</si>
  <si>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</si>
  <si>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</si>
  <si>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</si>
  <si>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</si>
  <si>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</si>
  <si>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</si>
  <si>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</si>
  <si>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</si>
  <si>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</si>
  <si>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</si>
  <si>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</si>
  <si>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</si>
  <si>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</si>
  <si>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</si>
  <si>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</si>
  <si>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</si>
  <si>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</si>
  <si>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</si>
  <si>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</si>
  <si>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</si>
  <si>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</si>
  <si>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</si>
  <si>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</si>
  <si>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</si>
  <si>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</si>
  <si>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</si>
  <si>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</si>
  <si>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</si>
  <si>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</si>
  <si>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</si>
  <si>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</si>
  <si>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</si>
  <si>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</si>
  <si>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</si>
  <si>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</si>
  <si>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</si>
  <si>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</si>
  <si>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</si>
  <si>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</si>
  <si>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</si>
  <si>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</si>
  <si>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</si>
  <si>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</si>
  <si>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</si>
  <si>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</si>
  <si>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</si>
  <si>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</si>
  <si>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</si>
  <si>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</si>
  <si>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</si>
  <si>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</si>
  <si>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</si>
  <si>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</si>
  <si>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</si>
  <si>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</si>
  <si>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</si>
  <si>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</si>
  <si>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</si>
  <si>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</si>
  <si>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</si>
  <si>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</si>
  <si>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</si>
  <si>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</si>
  <si>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</si>
  <si>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</si>
  <si>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</si>
  <si>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</si>
  <si>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</si>
  <si>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</si>
  <si>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</si>
  <si>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</si>
  <si>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</si>
  <si>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</si>
  <si>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</si>
  <si>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</si>
  <si>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</si>
  <si>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</si>
  <si>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</si>
  <si>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</si>
  <si>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</si>
  <si>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</si>
  <si>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</si>
  <si>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</si>
  <si>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</si>
  <si>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</si>
  <si>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</si>
  <si>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</si>
  <si>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</si>
  <si>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</si>
  <si>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</si>
  <si>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</si>
  <si>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</si>
  <si>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</si>
  <si>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</si>
  <si>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</si>
  <si>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</si>
  <si>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</si>
  <si>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</si>
  <si>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</si>
  <si>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</si>
  <si>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</si>
  <si>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</si>
  <si>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</si>
  <si>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</si>
  <si>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</si>
  <si>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</si>
  <si>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</si>
  <si>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</si>
  <si>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</si>
  <si>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</si>
  <si>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</si>
  <si>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</si>
  <si>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</si>
  <si>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</si>
  <si>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</si>
  <si>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</si>
  <si>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</si>
  <si>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</si>
  <si>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</si>
  <si>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</si>
  <si>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</si>
  <si>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</si>
  <si>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</si>
  <si>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</si>
  <si>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</si>
  <si>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</si>
  <si>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</si>
  <si>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</si>
  <si>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</si>
  <si>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</si>
  <si>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</si>
  <si>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</si>
  <si>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</si>
  <si>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</si>
  <si>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</si>
  <si>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</si>
  <si>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</si>
  <si>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</si>
  <si>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</si>
  <si>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</si>
  <si>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</si>
  <si>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</si>
  <si>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</si>
  <si>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</si>
  <si>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</si>
  <si>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</si>
  <si>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</si>
  <si>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</si>
  <si>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</si>
  <si>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</si>
  <si>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</si>
  <si>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</si>
  <si>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</si>
  <si>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</si>
  <si>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</si>
  <si>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</si>
  <si>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</si>
  <si>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</si>
  <si>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</si>
  <si>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</si>
  <si>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</si>
  <si>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</si>
  <si>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</si>
  <si>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</si>
  <si>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</si>
  <si>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</si>
  <si>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</si>
  <si>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</si>
  <si>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</si>
  <si>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</si>
  <si>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</si>
  <si>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</si>
  <si>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</si>
  <si>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</si>
  <si>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</si>
  <si>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</si>
  <si>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</si>
  <si>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</si>
  <si>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</si>
  <si>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</si>
  <si>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</si>
  <si>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</si>
  <si>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</si>
  <si>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</si>
  <si>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</si>
  <si>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</si>
  <si>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</si>
  <si>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</si>
  <si>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</si>
  <si>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</si>
  <si>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</si>
  <si>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</si>
  <si>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</si>
  <si>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</si>
  <si>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</si>
  <si>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</si>
  <si>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</si>
  <si>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</si>
  <si>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</si>
  <si>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</si>
  <si>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</si>
  <si>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</si>
  <si>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</si>
  <si>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</si>
  <si>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</si>
  <si>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</si>
  <si>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</si>
  <si>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</si>
  <si>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</si>
  <si>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</si>
  <si>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</si>
  <si>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</si>
  <si>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</si>
  <si>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</si>
  <si>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</si>
  <si>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</si>
  <si>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</si>
  <si>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</si>
  <si>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</si>
  <si>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</si>
  <si>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</si>
  <si>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</si>
  <si>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</si>
  <si>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</si>
  <si>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</si>
  <si>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</si>
  <si>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</si>
  <si>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</si>
  <si>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</si>
  <si>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</si>
  <si>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</si>
  <si>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</si>
  <si>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</si>
  <si>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</si>
  <si>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</si>
  <si>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</si>
  <si>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</si>
  <si>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</si>
  <si>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</si>
  <si>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</si>
  <si>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</si>
  <si>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</si>
  <si>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</si>
  <si>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</si>
  <si>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</si>
  <si>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</si>
  <si>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</si>
  <si>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</si>
  <si>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</si>
  <si>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</si>
  <si>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</si>
  <si>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</si>
  <si>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</si>
  <si>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</si>
  <si>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</si>
  <si>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</si>
  <si>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</si>
  <si>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</si>
  <si>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</si>
  <si>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</si>
  <si>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</si>
  <si>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</si>
  <si>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</si>
  <si>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</si>
  <si>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</si>
  <si>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</si>
  <si>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</si>
  <si>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</si>
  <si>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</si>
  <si>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</si>
  <si>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</si>
  <si>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</si>
  <si>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</si>
  <si>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</si>
  <si>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</si>
  <si>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</si>
  <si>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</si>
  <si>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</si>
  <si>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</si>
  <si>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</si>
  <si>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</si>
  <si>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</si>
  <si>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</si>
  <si>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</si>
  <si>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</si>
  <si>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</si>
  <si>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</si>
  <si>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</si>
  <si>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</si>
  <si>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</si>
  <si>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</si>
  <si>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</si>
  <si>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</si>
  <si>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</si>
  <si>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</si>
  <si>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</si>
  <si>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</si>
  <si>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</si>
  <si>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</si>
  <si>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</si>
  <si>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</si>
  <si>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</si>
  <si>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</si>
  <si>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</si>
  <si>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</si>
  <si>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</si>
  <si>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</si>
  <si>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</si>
  <si>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</si>
  <si>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</si>
  <si>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</si>
  <si>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</si>
  <si>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</si>
  <si>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</si>
  <si>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</si>
  <si>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</si>
  <si>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</si>
  <si>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</si>
  <si>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</si>
  <si>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</si>
  <si>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</si>
  <si>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</si>
  <si>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</si>
  <si>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</si>
  <si>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</si>
  <si>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</si>
  <si>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</si>
  <si>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</si>
  <si>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</si>
  <si>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</si>
  <si>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</si>
  <si>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</si>
  <si>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</si>
  <si>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</si>
  <si>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</si>
  <si>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</si>
  <si>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</si>
  <si>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</si>
  <si>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</si>
  <si>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</si>
  <si>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</si>
  <si>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</si>
  <si>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</si>
  <si>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</si>
  <si>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</si>
  <si>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</si>
  <si>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</si>
  <si>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</si>
  <si>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</si>
  <si>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</si>
  <si>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</si>
  <si>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</si>
  <si>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</si>
  <si>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</si>
  <si>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</si>
  <si>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</si>
  <si>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</si>
  <si>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</si>
  <si>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</si>
  <si>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</si>
  <si>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</si>
  <si>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</si>
  <si>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</si>
  <si>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</si>
  <si>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</si>
  <si>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</si>
  <si>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</si>
  <si>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</si>
  <si>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</si>
  <si>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</si>
  <si>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</si>
  <si>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</si>
  <si>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</si>
  <si>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</si>
  <si>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</si>
  <si>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</si>
  <si>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</si>
  <si>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</si>
  <si>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</si>
  <si>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</si>
  <si>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</si>
  <si>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</si>
  <si>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</si>
  <si>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</si>
  <si>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</si>
  <si>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</si>
  <si>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</si>
  <si>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</si>
  <si>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</si>
  <si>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</si>
  <si>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</si>
  <si>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</si>
  <si>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</si>
  <si>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</si>
  <si>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</si>
  <si>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</si>
  <si>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</si>
  <si>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</si>
  <si>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</si>
  <si>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</si>
  <si>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</si>
  <si>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</si>
  <si>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</si>
  <si>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</si>
  <si>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</si>
  <si>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</si>
  <si>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</si>
  <si>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</si>
  <si>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</si>
  <si>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</si>
  <si>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</si>
  <si>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</si>
  <si>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</si>
  <si>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</si>
  <si>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</si>
  <si>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</si>
  <si>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</si>
  <si>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</si>
  <si>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</si>
  <si>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</si>
  <si>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</si>
  <si>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</si>
  <si>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</si>
  <si>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</si>
  <si>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</si>
  <si>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</si>
  <si>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</si>
  <si>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</si>
  <si>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</si>
  <si>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</si>
  <si>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</si>
  <si>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</si>
  <si>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</si>
  <si>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</si>
  <si>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</si>
  <si>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</si>
  <si>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</si>
  <si>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</si>
  <si>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</si>
  <si>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</si>
  <si>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</si>
  <si>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</si>
  <si>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</si>
  <si>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</si>
  <si>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</si>
  <si>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</si>
  <si>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</si>
  <si>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</si>
  <si>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</si>
  <si>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</si>
  <si>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</si>
  <si>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</si>
  <si>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</si>
  <si>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</si>
  <si>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</si>
  <si>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</si>
  <si>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</si>
  <si>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</si>
  <si>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</si>
  <si>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</si>
  <si>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</si>
  <si>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</si>
  <si>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</si>
  <si>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</si>
  <si>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</si>
  <si>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</si>
  <si>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</si>
  <si>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</si>
  <si>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</si>
  <si>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</si>
  <si>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</si>
  <si>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</si>
  <si>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</si>
  <si>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</si>
  <si>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</si>
  <si>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</si>
  <si>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</si>
  <si>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</si>
  <si>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</si>
  <si>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</si>
  <si>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</si>
  <si>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</si>
  <si>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</si>
  <si>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</si>
  <si>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</si>
  <si>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</si>
  <si>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</si>
  <si>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</si>
  <si>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</si>
  <si>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</si>
  <si>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</si>
  <si>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</si>
  <si>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</si>
  <si>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</si>
  <si>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</si>
  <si>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</si>
  <si>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</si>
  <si>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</si>
  <si>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</si>
  <si>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</si>
  <si>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</si>
  <si>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</si>
  <si>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</si>
  <si>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</si>
  <si>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</si>
  <si>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</si>
  <si>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</si>
  <si>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</si>
  <si>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</si>
  <si>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</si>
  <si>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</si>
  <si>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</si>
  <si>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</si>
  <si>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</si>
  <si>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</si>
  <si>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</si>
  <si>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</si>
  <si>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</si>
  <si>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</si>
  <si>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</si>
  <si>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</si>
  <si>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</si>
  <si>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</si>
  <si>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</si>
  <si>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</si>
  <si>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</si>
  <si>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</si>
  <si>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</si>
  <si>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</si>
  <si>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</si>
  <si>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</si>
  <si>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</si>
  <si>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</si>
  <si>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</si>
  <si>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</si>
  <si>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</si>
  <si>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</si>
  <si>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</si>
  <si>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</si>
  <si>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</si>
  <si>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</si>
  <si>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</si>
  <si>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</si>
  <si>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</si>
  <si>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</si>
  <si>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</si>
  <si>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</si>
  <si>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</si>
  <si>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</si>
  <si>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</si>
  <si>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</si>
  <si>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</si>
  <si>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</si>
  <si>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</si>
  <si>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</si>
  <si>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</si>
  <si>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</si>
  <si>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</si>
  <si>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</si>
  <si>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</si>
  <si>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</si>
  <si>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</si>
  <si>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</si>
  <si>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</si>
  <si>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</si>
  <si>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</si>
  <si>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</si>
  <si>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</si>
  <si>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</si>
  <si>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</si>
  <si>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</si>
  <si>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</si>
  <si>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</si>
  <si>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</si>
  <si>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</si>
  <si>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</si>
  <si>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</si>
  <si>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</si>
  <si>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</si>
  <si>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</si>
  <si>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</si>
  <si>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</si>
  <si>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</si>
  <si>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</si>
  <si>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</si>
  <si>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</si>
  <si>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</si>
  <si>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</si>
  <si>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</si>
  <si>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</si>
  <si>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</si>
  <si>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</si>
  <si>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</si>
  <si>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</si>
  <si>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</si>
  <si>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</si>
  <si>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</si>
  <si>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</si>
  <si>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</si>
  <si>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</si>
  <si>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</si>
  <si>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</si>
  <si>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</si>
  <si>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</si>
  <si>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</si>
  <si>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</si>
  <si>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</si>
  <si>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</si>
  <si>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</si>
  <si>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</si>
  <si>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</si>
  <si>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</si>
  <si>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</si>
  <si>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</si>
  <si>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</si>
  <si>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</si>
  <si>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</si>
  <si>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</si>
  <si>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</si>
  <si>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</si>
  <si>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</si>
  <si>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</si>
  <si>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</si>
  <si>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</si>
  <si>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</si>
  <si>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</si>
  <si>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</si>
  <si>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</si>
  <si>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</si>
  <si>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</si>
  <si>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</si>
  <si>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</si>
  <si>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</si>
  <si>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</si>
  <si>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</si>
  <si>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</si>
  <si>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</si>
  <si>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</si>
  <si>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</si>
  <si>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</si>
  <si>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</si>
  <si>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</si>
  <si>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</si>
  <si>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</si>
  <si>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</si>
  <si>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</si>
  <si>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</si>
  <si>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</si>
  <si>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</si>
  <si>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</si>
  <si>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</si>
  <si>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</si>
  <si>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</si>
  <si>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</si>
  <si>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</si>
  <si>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</si>
  <si>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</si>
  <si>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</si>
  <si>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</si>
  <si>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</si>
  <si>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</si>
  <si>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</si>
  <si>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</si>
  <si>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</si>
  <si>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</si>
  <si>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</si>
  <si>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</si>
  <si>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</si>
  <si>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</si>
  <si>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</si>
  <si>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</si>
  <si>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</si>
  <si>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</si>
  <si>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</si>
  <si>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</si>
  <si>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</si>
  <si>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</si>
  <si>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</si>
  <si>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</si>
  <si>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</si>
  <si>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</si>
  <si>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</si>
  <si>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</si>
  <si>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</si>
  <si>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</si>
  <si>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</si>
  <si>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</si>
  <si>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</si>
  <si>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</si>
  <si>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</si>
  <si>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</si>
  <si>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</si>
  <si>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</si>
  <si>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</si>
  <si>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</si>
  <si>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</si>
  <si>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</si>
  <si>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</si>
  <si>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</si>
  <si>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</si>
  <si>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</si>
  <si>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</si>
  <si>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</si>
  <si>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</si>
  <si>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</si>
  <si>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</si>
  <si>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</si>
  <si>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</si>
  <si>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</si>
  <si>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</si>
  <si>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</si>
  <si>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</si>
  <si>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</si>
  <si>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</si>
  <si>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</si>
  <si>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</si>
  <si>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</si>
  <si>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</si>
  <si>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</si>
  <si>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</si>
  <si>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</si>
  <si>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</si>
  <si>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</si>
  <si>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</si>
  <si>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</si>
  <si>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</si>
  <si>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</si>
  <si>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</si>
  <si>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</si>
  <si>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</si>
  <si>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</si>
  <si>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</si>
  <si>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</si>
  <si>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</si>
  <si>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</si>
  <si>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</si>
  <si>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</si>
  <si>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</si>
  <si>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</si>
  <si>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</si>
  <si>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</si>
  <si>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</si>
  <si>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</si>
  <si>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</si>
  <si>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</si>
  <si>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</si>
  <si>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</si>
  <si>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</si>
  <si>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</si>
  <si>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</si>
  <si>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</si>
  <si>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</si>
  <si>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</si>
  <si>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</si>
  <si>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</si>
  <si>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</si>
  <si>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</si>
  <si>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</si>
  <si>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</si>
  <si>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</si>
  <si>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</si>
  <si>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</si>
  <si>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</si>
  <si>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</si>
  <si>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</si>
  <si>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</si>
  <si>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</si>
  <si>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</si>
  <si>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</si>
  <si>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</si>
  <si>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</si>
  <si>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</si>
  <si>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</si>
  <si>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</si>
  <si>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</si>
  <si>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</si>
  <si>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</si>
  <si>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</si>
  <si>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</si>
  <si>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</si>
  <si>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</si>
  <si>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</si>
  <si>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</si>
  <si>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</si>
  <si>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</si>
  <si>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</si>
  <si>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</si>
  <si>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</si>
  <si>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</si>
  <si>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</si>
  <si>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</si>
  <si>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</si>
  <si>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</si>
  <si>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</si>
  <si>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</si>
  <si>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</si>
  <si>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</si>
  <si>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</si>
  <si>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</si>
  <si>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</si>
  <si>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</si>
  <si>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</si>
  <si>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</si>
  <si>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</si>
  <si>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</si>
  <si>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</si>
  <si>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</si>
  <si>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</si>
  <si>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</si>
  <si>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</si>
  <si>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</si>
  <si>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</si>
  <si>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</si>
  <si>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</si>
  <si>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</si>
  <si>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</si>
  <si>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</si>
  <si>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</si>
  <si>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</si>
  <si>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</si>
  <si>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</si>
  <si>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</si>
  <si>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</si>
  <si>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</si>
  <si>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</si>
  <si>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</si>
  <si>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</si>
  <si>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</si>
  <si>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</si>
  <si>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</si>
  <si>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</si>
  <si>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</si>
  <si>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</si>
  <si>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</si>
  <si>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</si>
  <si>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</si>
  <si>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</si>
  <si>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</si>
  <si>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</si>
  <si>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</si>
  <si>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</si>
  <si>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</si>
  <si>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</si>
  <si>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</si>
  <si>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</si>
  <si>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</si>
  <si>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</si>
  <si>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</si>
  <si>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</si>
  <si>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</si>
  <si>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</si>
  <si>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</si>
  <si>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</si>
  <si>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</si>
  <si>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</si>
  <si>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</si>
  <si>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</si>
  <si>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</si>
  <si>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</si>
  <si>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</si>
  <si>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</si>
  <si>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</si>
  <si>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</si>
  <si>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</si>
  <si>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</si>
  <si>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</si>
  <si>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</si>
  <si>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</si>
  <si>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</si>
  <si>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</si>
  <si>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</si>
  <si>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</si>
  <si>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</si>
  <si>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</si>
  <si>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</si>
  <si>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</si>
  <si>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</si>
  <si>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</si>
  <si>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</si>
  <si>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</si>
  <si>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</si>
  <si>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</si>
  <si>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</si>
  <si>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</si>
  <si>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</si>
  <si>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</si>
  <si>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</si>
  <si>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</si>
  <si>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</si>
  <si>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</si>
  <si>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</si>
  <si>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</si>
  <si>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</si>
  <si>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</si>
  <si>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</si>
  <si>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</si>
  <si>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</si>
  <si>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</si>
  <si>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</si>
  <si>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</si>
  <si>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</si>
  <si>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</si>
  <si>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</si>
  <si>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</si>
  <si>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</si>
  <si>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</si>
  <si>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</si>
  <si>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</si>
  <si>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</si>
  <si>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</si>
  <si>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</si>
  <si>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</si>
  <si>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</si>
  <si>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</si>
  <si>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</si>
  <si>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</si>
  <si>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</si>
  <si>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</si>
  <si>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</si>
  <si>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</si>
  <si>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</si>
  <si>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</si>
  <si>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</si>
  <si>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</si>
  <si>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</si>
  <si>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</si>
  <si>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</si>
  <si>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</si>
  <si>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</si>
  <si>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</si>
  <si>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</si>
  <si>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</si>
  <si>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</si>
  <si>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</si>
  <si>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</si>
  <si>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</si>
  <si>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</si>
  <si>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</si>
  <si>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</si>
  <si>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</si>
  <si>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</si>
  <si>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</si>
  <si>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</si>
  <si>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</si>
  <si>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</si>
  <si>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</si>
  <si>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</si>
  <si>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</si>
  <si>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</si>
  <si>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</si>
  <si>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</si>
  <si>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</si>
  <si>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</si>
  <si>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</si>
  <si>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</si>
  <si>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</si>
  <si>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</si>
  <si>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</si>
  <si>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</si>
  <si>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</si>
  <si>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</si>
  <si>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</si>
  <si>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</si>
  <si>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</si>
  <si>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</si>
  <si>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</si>
  <si>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</si>
  <si>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</si>
  <si>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</si>
  <si>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</si>
  <si>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</si>
  <si>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</si>
  <si>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</si>
  <si>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</si>
  <si>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</si>
  <si>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</si>
  <si>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</si>
  <si>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</si>
  <si>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</si>
  <si>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</si>
  <si>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</si>
  <si>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</si>
  <si>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</si>
  <si>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</si>
  <si>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</si>
  <si>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</si>
  <si>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</si>
  <si>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</si>
  <si>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</si>
  <si>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</si>
  <si>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</si>
  <si>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</si>
  <si>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</si>
  <si>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</si>
  <si>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</si>
  <si>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</si>
  <si>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</si>
  <si>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</si>
  <si>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</si>
  <si>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</si>
  <si>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</si>
  <si>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</si>
  <si>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</si>
  <si>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</si>
  <si>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</si>
  <si>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</si>
  <si>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</si>
  <si>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</si>
  <si>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</si>
  <si>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</si>
  <si>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</si>
  <si>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</si>
  <si>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</si>
  <si>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</si>
  <si>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</si>
  <si>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</si>
  <si>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</si>
  <si>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</si>
  <si>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</si>
  <si>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</si>
  <si>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</si>
  <si>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</si>
  <si>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</si>
  <si>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</si>
  <si>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</si>
  <si>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</si>
  <si>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</si>
  <si>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</si>
  <si>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</si>
  <si>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</si>
  <si>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</si>
  <si>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</si>
  <si>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</si>
  <si>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</si>
  <si>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</si>
  <si>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</si>
  <si>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</si>
  <si>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</si>
  <si>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</si>
  <si>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</si>
  <si>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</si>
  <si>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</si>
  <si>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</si>
  <si>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</si>
  <si>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</si>
  <si>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</si>
  <si>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</si>
  <si>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</si>
  <si>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</si>
  <si>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</si>
  <si>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</si>
  <si>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</si>
  <si>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</si>
  <si>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</si>
  <si>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</si>
  <si>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</si>
  <si>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</si>
  <si>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</si>
  <si>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</si>
  <si>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</si>
  <si>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</si>
  <si>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</si>
  <si>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</si>
  <si>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</si>
  <si>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</si>
  <si>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</si>
  <si>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</si>
  <si>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</si>
  <si>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</si>
  <si>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</si>
  <si>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</si>
  <si>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</si>
  <si>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</si>
  <si>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</si>
  <si>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</si>
  <si>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</si>
  <si>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</si>
  <si>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</si>
  <si>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</si>
  <si>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</si>
  <si>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</si>
  <si>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</si>
  <si>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</si>
  <si>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</si>
  <si>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</si>
  <si>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</si>
  <si>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</si>
  <si>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</si>
  <si>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</si>
  <si>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</si>
  <si>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</si>
  <si>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</si>
  <si>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</si>
  <si>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</si>
  <si>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</si>
  <si>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</si>
  <si>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</si>
  <si>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</si>
  <si>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</si>
  <si>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</si>
  <si>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</si>
  <si>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</si>
  <si>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</si>
  <si>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</si>
  <si>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</si>
  <si>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</si>
  <si>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</si>
  <si>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</si>
  <si>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</si>
  <si>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</si>
  <si>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</si>
  <si>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</si>
  <si>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</si>
  <si>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</si>
  <si>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</si>
  <si>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</si>
  <si>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</si>
  <si>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</si>
  <si>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</si>
  <si>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</si>
  <si>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</si>
  <si>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</si>
  <si>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</si>
  <si>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</si>
  <si>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</si>
  <si>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</si>
  <si>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</si>
  <si>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</si>
  <si>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</si>
  <si>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</si>
  <si>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</si>
  <si>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</si>
  <si>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</si>
  <si>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</si>
  <si>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</si>
  <si>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</si>
  <si>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</si>
  <si>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</si>
  <si>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</si>
  <si>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</si>
  <si>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</si>
  <si>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</si>
  <si>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</si>
  <si>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</si>
  <si>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</si>
  <si>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</si>
  <si>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</si>
  <si>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</si>
  <si>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</si>
  <si>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</si>
  <si>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</si>
  <si>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</si>
  <si>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</si>
  <si>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</si>
  <si>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</si>
  <si>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</si>
  <si>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</si>
  <si>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</si>
  <si>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</si>
  <si>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</si>
  <si>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</si>
  <si>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</si>
  <si>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</si>
  <si>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</si>
  <si>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</si>
  <si>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</si>
  <si>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</si>
  <si>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</si>
  <si>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</si>
  <si>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</si>
  <si>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</si>
  <si>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</si>
  <si>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</si>
  <si>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</si>
  <si>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</si>
  <si>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</si>
  <si>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</si>
  <si>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</si>
  <si>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</si>
  <si>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</si>
  <si>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</si>
  <si>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</si>
  <si>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</si>
  <si>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</si>
  <si>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</si>
  <si>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</si>
  <si>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</si>
  <si>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</si>
  <si>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</si>
  <si>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</si>
  <si>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</si>
  <si>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</si>
  <si>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</si>
  <si>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</si>
  <si>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</si>
  <si>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</si>
  <si>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</si>
  <si>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</si>
  <si>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</si>
  <si>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</si>
  <si>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</si>
  <si>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</si>
  <si>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</si>
  <si>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</si>
  <si>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</si>
  <si>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</si>
  <si>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</si>
  <si>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</si>
  <si>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</si>
  <si>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</si>
  <si>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</si>
  <si>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</si>
  <si>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</si>
  <si>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</si>
  <si>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</si>
  <si>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</si>
  <si>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</si>
  <si>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</si>
  <si>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</si>
  <si>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</si>
  <si>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</si>
  <si>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</si>
  <si>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</si>
  <si>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</si>
  <si>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</si>
  <si>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</si>
  <si>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</si>
  <si>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</si>
  <si>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</si>
  <si>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</si>
  <si>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</si>
  <si>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</si>
  <si>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</si>
  <si>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</si>
  <si>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</si>
  <si>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</si>
  <si>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</si>
  <si>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</si>
  <si>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</si>
  <si>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</si>
  <si>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</si>
  <si>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</si>
  <si>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</si>
  <si>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</si>
  <si>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</si>
  <si>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</si>
  <si>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</si>
  <si>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</si>
  <si>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</si>
  <si>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</si>
  <si>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</si>
  <si>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</si>
  <si>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</si>
  <si>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</si>
  <si>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</si>
  <si>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</si>
  <si>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</si>
  <si>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</si>
  <si>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</si>
  <si>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</si>
  <si>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</si>
  <si>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</si>
  <si>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</si>
  <si>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</si>
  <si>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</si>
  <si>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</si>
  <si>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</si>
  <si>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</si>
  <si>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</si>
  <si>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</si>
  <si>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</si>
  <si>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</si>
  <si>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</si>
  <si>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</si>
  <si>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</si>
  <si>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</si>
  <si>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</si>
  <si>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</si>
  <si>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</si>
  <si>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</si>
  <si>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</si>
  <si>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</si>
  <si>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</si>
  <si>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</si>
  <si>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</si>
  <si>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</si>
  <si>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</si>
  <si>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</si>
  <si>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</si>
  <si>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</si>
  <si>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</si>
  <si>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</si>
  <si>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</si>
  <si>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</si>
  <si>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</si>
  <si>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</si>
  <si>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</si>
  <si>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</si>
  <si>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</si>
  <si>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</si>
  <si>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</si>
  <si>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</si>
  <si>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</si>
  <si>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</si>
  <si>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</si>
  <si>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</si>
  <si>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</si>
  <si>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</si>
  <si>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</si>
  <si>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</si>
  <si>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</si>
  <si>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</si>
  <si>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</si>
  <si>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</si>
  <si>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</si>
  <si>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</si>
  <si>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</si>
  <si>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</si>
  <si>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</si>
  <si>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</si>
  <si>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</si>
  <si>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</si>
  <si>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</si>
  <si>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</si>
  <si>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</si>
  <si>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</si>
  <si>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</si>
  <si>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</si>
  <si>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</si>
  <si>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</si>
  <si>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</si>
  <si>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</si>
  <si>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</si>
  <si>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</si>
  <si>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</si>
  <si>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</si>
  <si>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</si>
  <si>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</si>
  <si>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</si>
  <si>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</si>
  <si>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</si>
  <si>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</si>
  <si>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</si>
  <si>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</si>
  <si>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</si>
  <si>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</si>
  <si>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</si>
  <si>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</si>
  <si>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</si>
  <si>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</si>
  <si>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</si>
  <si>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</si>
  <si>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</si>
  <si>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</si>
  <si>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</si>
  <si>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</si>
  <si>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</si>
  <si>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</si>
  <si>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</si>
  <si>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</si>
  <si>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</si>
  <si>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</si>
  <si>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</si>
  <si>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</si>
  <si>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</si>
  <si>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</si>
  <si>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</si>
  <si>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</si>
  <si>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</si>
  <si>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</si>
  <si>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</si>
  <si>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</si>
  <si>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</si>
  <si>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</si>
  <si>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</si>
  <si>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</si>
  <si>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</si>
  <si>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</si>
  <si>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</si>
  <si>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</si>
  <si>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</si>
  <si>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</si>
  <si>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</si>
  <si>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</si>
  <si>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</si>
  <si>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</si>
  <si>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</si>
  <si>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</si>
  <si>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</si>
  <si>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</si>
  <si>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</si>
  <si>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</si>
  <si>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</si>
  <si>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</si>
  <si>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</si>
  <si>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</si>
  <si>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</si>
  <si>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</si>
  <si>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</si>
  <si>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</si>
  <si>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</si>
  <si>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</si>
  <si>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</si>
  <si>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</si>
  <si>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</si>
  <si>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</si>
  <si>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</si>
  <si>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</si>
  <si>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</si>
  <si>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</si>
  <si>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</si>
  <si>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</si>
  <si>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</si>
  <si>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</si>
  <si>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</si>
  <si>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</si>
  <si>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</si>
  <si>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</si>
  <si>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</si>
  <si>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</si>
  <si>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</si>
  <si>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</si>
  <si>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</si>
  <si>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</si>
  <si>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</si>
  <si>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</si>
  <si>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</si>
  <si>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</si>
  <si>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</si>
  <si>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</si>
  <si>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</si>
  <si>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</si>
  <si>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</si>
  <si>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</si>
  <si>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</si>
  <si>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</si>
  <si>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</si>
  <si>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</si>
  <si>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</si>
  <si>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</si>
  <si>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</si>
  <si>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</si>
  <si>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</si>
  <si>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</si>
  <si>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</si>
  <si>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</si>
  <si>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</si>
  <si>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</si>
  <si>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</si>
  <si>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</si>
  <si>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</si>
  <si>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</si>
  <si>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</si>
  <si>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</si>
  <si>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</si>
  <si>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</si>
  <si>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</si>
  <si>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</si>
  <si>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</si>
  <si>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</si>
  <si>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</si>
  <si>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</si>
  <si>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</si>
  <si>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</si>
  <si>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</si>
  <si>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</si>
  <si>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</si>
  <si>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</si>
  <si>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</si>
  <si>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</si>
  <si>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</si>
  <si>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</si>
  <si>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</si>
  <si>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</si>
  <si>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</si>
  <si>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</si>
  <si>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</si>
  <si>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</si>
  <si>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</si>
  <si>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</si>
  <si>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</si>
  <si>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</si>
  <si>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</si>
  <si>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</si>
  <si>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</si>
  <si>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</si>
  <si>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</si>
  <si>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</si>
  <si>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</si>
  <si>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</si>
  <si>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</si>
  <si>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</si>
  <si>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</si>
  <si>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</si>
  <si>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</si>
  <si>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</si>
  <si>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</si>
  <si>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</si>
  <si>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</si>
  <si>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</si>
  <si>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</si>
  <si>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</si>
  <si>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</si>
  <si>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</si>
  <si>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</si>
  <si>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</si>
  <si>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</si>
  <si>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</si>
  <si>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</si>
  <si>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</si>
  <si>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</si>
  <si>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</si>
  <si>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</si>
  <si>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</si>
  <si>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</si>
  <si>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</si>
  <si>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</si>
  <si>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</si>
  <si>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</si>
  <si>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</si>
  <si>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</si>
  <si>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</si>
  <si>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</si>
  <si>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</si>
  <si>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</si>
  <si>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</si>
  <si>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</si>
  <si>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</si>
  <si>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</si>
  <si>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</si>
  <si>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</si>
  <si>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</si>
  <si>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</si>
  <si>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</si>
  <si>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</si>
  <si>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</si>
  <si>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</si>
  <si>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</si>
  <si>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</si>
  <si>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</si>
  <si>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</si>
  <si>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</si>
  <si>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</si>
  <si>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</si>
  <si>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</si>
  <si>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</si>
  <si>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</si>
  <si>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</si>
  <si>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</si>
  <si>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</si>
  <si>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</si>
  <si>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</si>
  <si>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</si>
  <si>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</si>
  <si>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</si>
  <si>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</si>
  <si>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</si>
  <si>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</si>
  <si>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</si>
  <si>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</si>
  <si>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</si>
  <si>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</si>
  <si>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</si>
  <si>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</si>
  <si>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</si>
  <si>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</si>
  <si>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</si>
  <si>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</si>
  <si>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</si>
  <si>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</si>
  <si>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</si>
  <si>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</si>
  <si>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</si>
  <si>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</si>
  <si>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</si>
  <si>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</si>
  <si>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</si>
  <si>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</si>
  <si>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</si>
  <si>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</si>
  <si>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</si>
  <si>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</si>
  <si>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</si>
  <si>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</si>
  <si>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</si>
  <si>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</si>
  <si>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</si>
  <si>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</si>
  <si>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</si>
  <si>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</si>
  <si>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</si>
  <si>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</si>
  <si>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</si>
  <si>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</si>
  <si>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</si>
  <si>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</si>
  <si>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</si>
  <si>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</si>
  <si>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</si>
  <si>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</si>
  <si>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</si>
  <si>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</si>
  <si>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</si>
  <si>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</si>
  <si>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</si>
  <si>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</si>
  <si>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</si>
  <si>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</si>
  <si>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</si>
  <si>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</si>
  <si>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</si>
  <si>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</si>
  <si>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</si>
  <si>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</si>
  <si>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</si>
  <si>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</si>
  <si>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</si>
  <si>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</si>
  <si>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</si>
  <si>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</si>
  <si>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</si>
  <si>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</si>
  <si>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</si>
  <si>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</si>
  <si>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</si>
  <si>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</si>
  <si>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</si>
  <si>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</si>
  <si>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</si>
  <si>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</si>
  <si>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</si>
  <si>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</si>
  <si>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</si>
  <si>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</si>
  <si>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</si>
  <si>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</si>
  <si>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</si>
  <si>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</si>
  <si>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</si>
  <si>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</si>
  <si>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</si>
  <si>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</si>
  <si>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</si>
  <si>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</si>
  <si>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</si>
  <si>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</si>
  <si>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</si>
  <si>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</si>
  <si>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</si>
  <si>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</si>
  <si>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</si>
  <si>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</si>
  <si>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</si>
  <si>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</si>
  <si>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</si>
  <si>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</si>
  <si>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</si>
  <si>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</si>
  <si>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</si>
  <si>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</si>
  <si>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</si>
  <si>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</si>
  <si>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</si>
  <si>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</si>
  <si>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</si>
  <si>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</si>
  <si>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</si>
  <si>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</si>
  <si>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</si>
  <si>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</si>
  <si>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</si>
  <si>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</si>
  <si>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</si>
  <si>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</si>
  <si>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</si>
  <si>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</si>
  <si>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</si>
  <si>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</si>
  <si>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</si>
  <si>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</si>
  <si>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</si>
  <si>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</si>
  <si>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</si>
  <si>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</si>
  <si>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</si>
  <si>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</si>
  <si>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</si>
  <si>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</si>
  <si>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</si>
  <si>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</si>
  <si>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</si>
  <si>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</si>
  <si>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</si>
  <si>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</si>
  <si>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</si>
  <si>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</si>
  <si>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</si>
  <si>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</si>
  <si>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</si>
  <si>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</si>
  <si>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</si>
  <si>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</si>
  <si>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</si>
  <si>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</si>
  <si>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</si>
  <si>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</si>
  <si>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</si>
  <si>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</si>
  <si>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</si>
  <si>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</si>
  <si>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</si>
  <si>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</si>
  <si>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</si>
  <si>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</si>
  <si>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</si>
  <si>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</si>
  <si>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</si>
  <si>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</si>
  <si>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</si>
  <si>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</si>
  <si>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</si>
  <si>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</si>
  <si>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</si>
  <si>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</si>
  <si>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</si>
  <si>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</si>
  <si>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</si>
  <si>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</si>
  <si>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</si>
  <si>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</si>
  <si>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</si>
  <si>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</si>
  <si>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</si>
  <si>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</si>
  <si>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</si>
  <si>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</si>
  <si>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</si>
  <si>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</si>
  <si>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</si>
  <si>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</si>
  <si>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</si>
  <si>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</si>
  <si>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</si>
  <si>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</si>
  <si>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</si>
  <si>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</si>
  <si>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</si>
  <si>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</si>
  <si>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</si>
  <si>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</si>
  <si>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</si>
  <si>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</si>
  <si>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</si>
  <si>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</si>
  <si>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</si>
  <si>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</si>
  <si>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</si>
  <si>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</si>
  <si>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</si>
  <si>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</si>
  <si>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</si>
  <si>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</si>
  <si>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</si>
  <si>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</si>
  <si>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</si>
  <si>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</si>
  <si>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</si>
  <si>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</si>
  <si>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</si>
  <si>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</si>
  <si>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</si>
  <si>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</si>
  <si>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</si>
  <si>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</si>
  <si>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</si>
  <si>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</si>
  <si>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</si>
  <si>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</si>
  <si>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</si>
  <si>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</si>
  <si>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</si>
  <si>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</si>
  <si>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</si>
  <si>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</si>
  <si>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</si>
  <si>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</si>
  <si>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</si>
  <si>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</si>
  <si>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</si>
  <si>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</si>
  <si>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</si>
  <si>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</si>
  <si>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</si>
  <si>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</si>
  <si>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</si>
  <si>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</si>
  <si>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</si>
  <si>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</si>
  <si>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</si>
  <si>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</si>
  <si>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</si>
  <si>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</si>
  <si>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</si>
  <si>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</si>
  <si>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</si>
  <si>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</si>
  <si>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</si>
  <si>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</si>
  <si>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</si>
  <si>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</si>
  <si>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</si>
  <si>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</si>
  <si>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</si>
  <si>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</si>
  <si>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</si>
  <si>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</si>
  <si>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</si>
  <si>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</si>
  <si>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</si>
  <si>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</si>
  <si>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</si>
  <si>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</si>
  <si>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</si>
  <si>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</si>
  <si>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</si>
  <si>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</si>
  <si>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</si>
  <si>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</si>
  <si>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</si>
  <si>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</si>
  <si>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</si>
  <si>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</si>
  <si>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</si>
  <si>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</si>
  <si>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</si>
  <si>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</si>
  <si>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</si>
  <si>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</si>
  <si>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</si>
  <si>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</si>
  <si>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</si>
  <si>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</si>
  <si>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</si>
  <si>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</si>
  <si>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</si>
  <si>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</si>
  <si>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</si>
  <si>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</si>
  <si>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</si>
  <si>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</si>
  <si>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</si>
  <si>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</si>
  <si>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</si>
  <si>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</si>
  <si>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</si>
  <si>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</si>
  <si>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</si>
  <si>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</si>
  <si>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</si>
  <si>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</si>
  <si>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</si>
  <si>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</si>
  <si>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</si>
  <si>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</si>
  <si>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</si>
  <si>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</si>
  <si>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</si>
  <si>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</si>
  <si>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</si>
  <si>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</si>
  <si>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</si>
  <si>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</si>
  <si>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</si>
  <si>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</si>
  <si>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</si>
  <si>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</si>
  <si>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</si>
  <si>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</si>
  <si>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</si>
  <si>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</si>
  <si>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</si>
  <si>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</si>
  <si>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</si>
  <si>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</si>
  <si>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</si>
  <si>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</si>
  <si>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</si>
  <si>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</si>
  <si>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</si>
  <si>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</si>
  <si>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</si>
  <si>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</si>
  <si>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</si>
  <si>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</si>
  <si>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</si>
  <si>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</si>
  <si>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</si>
  <si>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</si>
  <si>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</si>
  <si>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</si>
  <si>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</si>
  <si>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</si>
  <si>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</si>
  <si>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</si>
  <si>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</si>
  <si>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</si>
  <si>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</si>
  <si>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</si>
  <si>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</si>
  <si>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</si>
  <si>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</si>
  <si>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</si>
  <si>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</si>
  <si>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</si>
  <si>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</si>
  <si>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</si>
  <si>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</si>
  <si>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</si>
  <si>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</si>
  <si>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</si>
  <si>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</si>
  <si>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</si>
  <si>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</si>
  <si>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</si>
  <si>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</si>
  <si>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</si>
  <si>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</si>
  <si>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</si>
  <si>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</si>
  <si>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</si>
  <si>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</si>
  <si>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</si>
  <si>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</si>
  <si>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</si>
  <si>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</si>
  <si>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</si>
  <si>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</si>
  <si>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</si>
  <si>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</si>
  <si>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</si>
  <si>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</si>
  <si>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</si>
  <si>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</si>
  <si>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</si>
  <si>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</si>
  <si>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</si>
  <si>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</si>
  <si>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</si>
  <si>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</si>
  <si>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</si>
  <si>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</si>
  <si>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</si>
  <si>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</si>
  <si>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</si>
  <si>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</si>
  <si>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</si>
  <si>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</si>
  <si>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</si>
  <si>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</si>
  <si>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</si>
  <si>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</si>
  <si>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</si>
  <si>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</si>
  <si>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</si>
  <si>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</si>
  <si>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</si>
  <si>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</si>
  <si>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</si>
  <si>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</si>
  <si>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</si>
  <si>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</si>
  <si>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</si>
  <si>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</si>
  <si>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</si>
  <si>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</si>
  <si>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</si>
  <si>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</si>
  <si>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</si>
  <si>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</si>
  <si>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</si>
  <si>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</si>
  <si>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</si>
  <si>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</si>
  <si>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</si>
  <si>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</si>
  <si>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</si>
  <si>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</si>
  <si>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</si>
  <si>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</si>
  <si>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</si>
  <si>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</si>
  <si>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</si>
  <si>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</si>
  <si>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</si>
  <si>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</si>
  <si>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</si>
  <si>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</si>
  <si>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</si>
  <si>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</si>
  <si>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</si>
  <si>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</si>
  <si>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</si>
  <si>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</si>
  <si>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</si>
  <si>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</si>
  <si>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</si>
  <si>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</si>
  <si>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</si>
  <si>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</si>
  <si>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</si>
  <si>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</si>
  <si>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</si>
  <si>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</si>
  <si>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</si>
  <si>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</si>
  <si>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</si>
  <si>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</si>
  <si>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</si>
  <si>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</si>
  <si>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</si>
  <si>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</si>
  <si>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</si>
  <si>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</si>
  <si>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</si>
  <si>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</si>
  <si>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</si>
  <si>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</si>
  <si>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</si>
  <si>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</si>
  <si>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</si>
  <si>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</si>
  <si>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</si>
  <si>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</si>
  <si>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</si>
  <si>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</si>
  <si>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</si>
  <si>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</si>
  <si>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</si>
  <si>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</si>
  <si>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</si>
  <si>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</si>
  <si>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</si>
  <si>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</si>
  <si>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</si>
  <si>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</si>
  <si>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</si>
  <si>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</si>
  <si>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</si>
  <si>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</si>
  <si>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</si>
  <si>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</si>
  <si>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</si>
  <si>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</si>
  <si>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</si>
  <si>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</si>
  <si>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</si>
  <si>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</si>
  <si>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</si>
  <si>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</si>
  <si>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</si>
  <si>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</si>
  <si>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</si>
  <si>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</si>
  <si>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</si>
  <si>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</si>
  <si>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</si>
  <si>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</si>
  <si>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</si>
  <si>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</si>
  <si>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</si>
  <si>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</si>
  <si>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</si>
  <si>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</si>
  <si>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</si>
  <si>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</si>
  <si>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</si>
  <si>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</si>
  <si>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</si>
  <si>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</si>
  <si>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</si>
  <si>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</si>
  <si>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</si>
  <si>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</si>
  <si>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</si>
  <si>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</si>
  <si>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</si>
  <si>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</si>
  <si>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</si>
  <si>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</si>
  <si>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</si>
  <si>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</si>
  <si>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</si>
  <si>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</si>
  <si>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</si>
  <si>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</si>
  <si>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</si>
  <si>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</si>
  <si>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</si>
  <si>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</si>
  <si>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</si>
  <si>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</si>
  <si>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</si>
  <si>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</si>
  <si>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</si>
  <si>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</si>
  <si>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</si>
  <si>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</si>
  <si>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</si>
  <si>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</si>
  <si>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</si>
  <si>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</si>
  <si>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</si>
  <si>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</si>
  <si>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</si>
  <si>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</si>
  <si>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</si>
  <si>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</si>
  <si>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</si>
  <si>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</si>
  <si>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</si>
  <si>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</si>
  <si>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</si>
  <si>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</si>
  <si>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</si>
  <si>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</si>
  <si>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</si>
  <si>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</si>
  <si>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</si>
  <si>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</si>
  <si>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</si>
  <si>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</si>
  <si>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</si>
  <si>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</si>
  <si>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</si>
  <si>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</si>
  <si>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</si>
  <si>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</si>
  <si>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</si>
  <si>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</si>
  <si>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</si>
  <si>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</si>
  <si>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</si>
  <si>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</si>
  <si>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</si>
  <si>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</si>
  <si>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</si>
  <si>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</si>
  <si>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</si>
  <si>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</si>
  <si>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</si>
  <si>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</si>
  <si>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</si>
  <si>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</si>
  <si>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</si>
  <si>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</si>
  <si>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</si>
  <si>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</si>
  <si>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</si>
  <si>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</si>
  <si>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</si>
  <si>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</si>
  <si>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</si>
  <si>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</si>
  <si>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</si>
  <si>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</si>
  <si>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</si>
  <si>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</si>
  <si>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</si>
  <si>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</si>
  <si>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</si>
  <si>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</si>
  <si>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</si>
  <si>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</si>
  <si>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</si>
  <si>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</si>
  <si>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</si>
  <si>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</si>
  <si>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</si>
  <si>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</si>
  <si>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</si>
  <si>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</si>
  <si>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</si>
  <si>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</si>
  <si>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</si>
  <si>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</si>
  <si>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</si>
  <si>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</si>
  <si>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</si>
  <si>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</si>
  <si>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</si>
  <si>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</si>
  <si>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</si>
  <si>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</si>
  <si>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</si>
  <si>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</si>
  <si>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</si>
  <si>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</si>
  <si>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</si>
  <si>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</si>
  <si>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</si>
  <si>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</si>
  <si>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</si>
  <si>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</si>
  <si>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</si>
  <si>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</si>
  <si>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</si>
  <si>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</si>
  <si>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</si>
  <si>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</si>
  <si>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</si>
  <si>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</si>
  <si>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</si>
  <si>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</si>
  <si>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</si>
  <si>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</si>
  <si>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</si>
  <si>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</si>
  <si>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</si>
  <si>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</si>
  <si>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</si>
  <si>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</si>
  <si>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</si>
  <si>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</si>
  <si>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</si>
  <si>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</si>
  <si>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</si>
  <si>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</si>
  <si>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</si>
  <si>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</si>
  <si>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</si>
  <si>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</si>
  <si>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</si>
  <si>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</si>
  <si>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</si>
  <si>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</si>
  <si>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</si>
  <si>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</si>
  <si>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</si>
  <si>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</si>
  <si>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</si>
  <si>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</si>
  <si>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</si>
  <si>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</si>
  <si>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</si>
  <si>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</si>
  <si>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</si>
  <si>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</si>
  <si>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</si>
  <si>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</si>
  <si>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</si>
  <si>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</si>
  <si>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</si>
  <si>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</si>
  <si>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</si>
  <si>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</si>
  <si>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</si>
  <si>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</si>
  <si>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</si>
  <si>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</si>
  <si>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</si>
  <si>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</si>
  <si>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</si>
  <si>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</si>
  <si>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</si>
  <si>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</si>
  <si>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</si>
  <si>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</si>
  <si>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</si>
  <si>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</si>
  <si>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</si>
  <si>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</si>
  <si>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</si>
  <si>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</si>
  <si>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</si>
  <si>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</si>
  <si>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</si>
  <si>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</si>
  <si>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</si>
  <si>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</si>
  <si>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</si>
  <si>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</si>
  <si>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</si>
  <si>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</si>
  <si>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</si>
  <si>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</si>
  <si>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</si>
  <si>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</si>
  <si>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</si>
  <si>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</si>
  <si>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</si>
  <si>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</si>
  <si>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</si>
  <si>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</si>
  <si>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</si>
  <si>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</si>
  <si>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</si>
  <si>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</si>
  <si>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</si>
  <si>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</si>
  <si>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</si>
  <si>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</si>
  <si>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</si>
  <si>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</si>
  <si>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</si>
  <si>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</si>
  <si>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</si>
  <si>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</si>
  <si>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</si>
  <si>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</si>
  <si>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</si>
  <si>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</si>
  <si>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</si>
  <si>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</si>
  <si>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</si>
  <si>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</si>
  <si>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</si>
  <si>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</si>
  <si>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</si>
  <si>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</si>
  <si>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</si>
  <si>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</si>
  <si>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</si>
  <si>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</si>
  <si>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</si>
  <si>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</si>
  <si>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</si>
  <si>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</si>
  <si>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</si>
  <si>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</si>
  <si>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</si>
  <si>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</si>
  <si>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</si>
  <si>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</si>
  <si>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</si>
  <si>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</si>
  <si>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</si>
  <si>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</si>
  <si>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</si>
  <si>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</si>
  <si>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</si>
  <si>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</si>
  <si>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</si>
  <si>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</si>
  <si>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</si>
  <si>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</si>
  <si>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</si>
  <si>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</si>
  <si>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</si>
  <si>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</si>
  <si>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</si>
  <si>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</si>
  <si>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</si>
  <si>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</si>
  <si>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</si>
  <si>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</si>
  <si>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</si>
  <si>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</si>
  <si>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</si>
  <si>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</si>
  <si>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</si>
  <si>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</si>
  <si>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</si>
  <si>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</si>
  <si>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</si>
  <si>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</si>
  <si>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</si>
  <si>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</si>
  <si>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</si>
  <si>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</si>
  <si>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</si>
  <si>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</si>
  <si>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</si>
  <si>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</si>
  <si>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</si>
  <si>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</si>
  <si>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</si>
  <si>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</si>
  <si>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</si>
  <si>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</si>
  <si>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</si>
  <si>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</si>
  <si>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</si>
  <si>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</si>
  <si>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</si>
  <si>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</si>
  <si>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</si>
  <si>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</si>
  <si>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</si>
  <si>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</si>
  <si>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</si>
  <si>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</si>
  <si>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</si>
  <si>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</si>
  <si>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</si>
  <si>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</si>
  <si>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</si>
  <si>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</si>
  <si>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</si>
  <si>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</si>
  <si>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</si>
  <si>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</si>
  <si>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</si>
  <si>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</si>
  <si>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</si>
  <si>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</si>
  <si>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</si>
  <si>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</si>
  <si>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</si>
  <si>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</si>
  <si>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</si>
  <si>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</si>
  <si>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</si>
  <si>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</si>
  <si>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</si>
  <si>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</si>
  <si>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</si>
  <si>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</si>
  <si>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</si>
  <si>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</si>
  <si>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</si>
  <si>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</si>
  <si>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</si>
  <si>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</si>
  <si>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</si>
  <si>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</si>
  <si>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</si>
  <si>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</si>
  <si>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</si>
  <si>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</si>
  <si>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</si>
  <si>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</si>
  <si>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</si>
  <si>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</si>
  <si>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</si>
  <si>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</si>
  <si>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</si>
  <si>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</si>
  <si>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</si>
  <si>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</si>
  <si>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</si>
  <si>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</si>
  <si>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</si>
  <si>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</si>
  <si>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</si>
  <si>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</si>
  <si>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</si>
  <si>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</si>
  <si>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</si>
  <si>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</si>
  <si>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</si>
  <si>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</si>
  <si>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</si>
  <si>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</si>
  <si>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</si>
  <si>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</si>
  <si>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</si>
  <si>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</si>
  <si>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</si>
  <si>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</si>
  <si>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</si>
  <si>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</si>
  <si>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</si>
  <si>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</si>
  <si>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</si>
  <si>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</si>
  <si>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</si>
  <si>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</si>
  <si>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</si>
  <si>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</si>
  <si>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</si>
  <si>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</si>
  <si>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</si>
  <si>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</si>
  <si>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</si>
  <si>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</si>
  <si>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</si>
  <si>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</si>
  <si>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</si>
  <si>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</si>
  <si>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</si>
  <si>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</si>
  <si>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</si>
  <si>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</si>
  <si>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</si>
  <si>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</si>
  <si>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</si>
  <si>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</si>
  <si>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</si>
  <si>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</si>
  <si>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</si>
  <si>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</si>
  <si>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</si>
  <si>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</si>
  <si>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</si>
  <si>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</si>
  <si>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</si>
  <si>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</si>
  <si>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</si>
  <si>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</si>
  <si>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</si>
  <si>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</si>
  <si>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</si>
  <si>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</si>
  <si>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</si>
  <si>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</si>
  <si>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</si>
  <si>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</si>
  <si>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</si>
  <si>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</si>
  <si>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</si>
  <si>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</si>
  <si>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</si>
  <si>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</si>
  <si>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</si>
  <si>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</si>
  <si>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</si>
  <si>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</si>
  <si>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</si>
  <si>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</si>
  <si>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</si>
  <si>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</si>
  <si>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</si>
  <si>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</si>
  <si>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</si>
  <si>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</si>
  <si>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</si>
  <si>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</si>
  <si>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</si>
  <si>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</si>
  <si>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</si>
  <si>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</si>
  <si>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</si>
  <si>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</si>
  <si>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</si>
  <si>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</si>
  <si>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</si>
  <si>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</si>
  <si>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</si>
  <si>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</si>
  <si>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</si>
  <si>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</si>
  <si>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</si>
  <si>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</si>
  <si>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</si>
  <si>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</si>
  <si>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</si>
  <si>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</si>
  <si>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</si>
  <si>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</si>
  <si>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</si>
  <si>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</si>
  <si>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</si>
  <si>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</si>
  <si>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</si>
  <si>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</si>
  <si>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</si>
  <si>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</si>
  <si>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</si>
  <si>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</si>
  <si>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</si>
  <si>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</si>
  <si>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</si>
  <si>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</si>
  <si>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</si>
  <si>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</si>
  <si>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</si>
  <si>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</si>
  <si>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</si>
  <si>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</si>
  <si>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</si>
  <si>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</si>
  <si>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</si>
  <si>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</si>
  <si>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</si>
  <si>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</si>
  <si>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</si>
  <si>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</si>
  <si>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</si>
  <si>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</si>
  <si>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</si>
  <si>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</si>
  <si>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</si>
  <si>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</si>
  <si>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</si>
  <si>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</si>
  <si>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</si>
  <si>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</si>
  <si>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</si>
  <si>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</si>
  <si>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</si>
  <si>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</si>
  <si>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</si>
  <si>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</si>
  <si>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</si>
  <si>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</si>
  <si>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</si>
  <si>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</si>
  <si>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</si>
  <si>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</si>
  <si>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</si>
  <si>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</si>
  <si>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</si>
  <si>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</si>
  <si>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</si>
  <si>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</si>
  <si>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</si>
  <si>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</si>
  <si>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</si>
  <si>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</si>
  <si>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</si>
  <si>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</si>
  <si>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</si>
  <si>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</si>
  <si>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</si>
  <si>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</si>
  <si>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</si>
  <si>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</si>
  <si>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</si>
  <si>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</si>
  <si>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</si>
  <si>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</si>
  <si>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</si>
  <si>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</si>
  <si>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</si>
  <si>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</si>
  <si>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</si>
  <si>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</si>
  <si>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</si>
  <si>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</si>
  <si>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</si>
  <si>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</si>
  <si>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</si>
  <si>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</si>
  <si>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</si>
  <si>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</si>
  <si>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</si>
  <si>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</si>
  <si>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</si>
  <si>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</si>
  <si>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</si>
  <si>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</si>
  <si>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</si>
  <si>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</si>
  <si>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</si>
  <si>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</si>
  <si>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</si>
  <si>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</si>
  <si>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</si>
  <si>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</si>
  <si>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</si>
  <si>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</si>
  <si>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</si>
  <si>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</si>
  <si>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</si>
  <si>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</si>
  <si>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</si>
  <si>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</si>
  <si>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</si>
  <si>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</si>
  <si>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</si>
  <si>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</si>
  <si>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</si>
  <si>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</si>
  <si>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</si>
  <si>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</si>
  <si>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</si>
  <si>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</si>
  <si>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</si>
  <si>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</si>
  <si>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</si>
  <si>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</si>
  <si>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</si>
  <si>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</si>
  <si>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</si>
  <si>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</si>
  <si>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</si>
  <si>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</si>
  <si>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</si>
  <si>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</si>
  <si>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</si>
  <si>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</si>
  <si>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</si>
  <si>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</si>
  <si>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</si>
  <si>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</si>
  <si>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</si>
  <si>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</si>
  <si>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</si>
  <si>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</si>
  <si>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</si>
  <si>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</si>
  <si>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</si>
  <si>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</si>
  <si>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</si>
  <si>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</si>
  <si>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</si>
  <si>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</si>
  <si>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</si>
  <si>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</si>
  <si>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</si>
  <si>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</si>
  <si>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</si>
  <si>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</si>
  <si>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</si>
  <si>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</si>
  <si>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</si>
  <si>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</si>
  <si>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</si>
  <si>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</si>
  <si>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</si>
  <si>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</si>
  <si>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</si>
  <si>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</si>
  <si>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</si>
  <si>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</si>
  <si>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</si>
  <si>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</si>
  <si>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</si>
  <si>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</si>
  <si>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</si>
  <si>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</si>
  <si>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</si>
  <si>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</si>
  <si>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</si>
  <si>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</si>
  <si>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</si>
  <si>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</si>
  <si>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</si>
  <si>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</si>
  <si>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</si>
  <si>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</si>
  <si>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</si>
  <si>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</si>
  <si>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</si>
  <si>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</si>
  <si>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</si>
  <si>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</si>
  <si>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</si>
  <si>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</si>
  <si>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</si>
  <si>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</si>
  <si>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</si>
  <si>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</si>
  <si>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</si>
  <si>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</si>
  <si>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</si>
  <si>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</si>
  <si>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</si>
  <si>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</si>
  <si>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</si>
  <si>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</si>
  <si>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</si>
  <si>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</si>
  <si>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</si>
  <si>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</si>
  <si>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</si>
  <si>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</si>
  <si>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</si>
  <si>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</si>
  <si>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</si>
  <si>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</si>
  <si>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</si>
  <si>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</si>
  <si>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</si>
  <si>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</si>
  <si>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</si>
  <si>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</si>
  <si>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</si>
  <si>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</si>
  <si>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</si>
  <si>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</si>
  <si>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</si>
  <si>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</si>
  <si>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</si>
  <si>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</si>
  <si>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</si>
  <si>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</si>
  <si>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</si>
  <si>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</si>
  <si>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</si>
  <si>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</si>
  <si>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</si>
  <si>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</si>
  <si>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</si>
  <si>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</si>
  <si>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</si>
  <si>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</si>
  <si>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</si>
  <si>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</si>
  <si>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</si>
  <si>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</si>
  <si>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</si>
  <si>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</si>
  <si>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</si>
  <si>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</si>
  <si>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</si>
  <si>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</si>
  <si>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</si>
  <si>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</si>
  <si>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</si>
  <si>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</si>
  <si>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</si>
  <si>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</si>
  <si>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</si>
  <si>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</si>
  <si>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</si>
  <si>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</si>
  <si>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</si>
  <si>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</si>
  <si>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</si>
  <si>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</si>
  <si>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</si>
  <si>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</si>
  <si>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</si>
  <si>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</si>
  <si>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</si>
  <si>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</si>
  <si>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</si>
  <si>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</si>
  <si>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</si>
  <si>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</si>
  <si>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</si>
  <si>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</si>
  <si>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</si>
  <si>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</si>
  <si>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</si>
  <si>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</si>
  <si>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</si>
  <si>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</si>
  <si>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</si>
  <si>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</si>
  <si>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</si>
  <si>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</si>
  <si>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</si>
  <si>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</si>
  <si>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</si>
  <si>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</si>
  <si>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</si>
  <si>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</si>
  <si>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</si>
  <si>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</si>
  <si>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</si>
  <si>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</si>
  <si>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</si>
  <si>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</si>
  <si>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</si>
  <si>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</si>
  <si>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</si>
  <si>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</si>
  <si>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</si>
  <si>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</si>
  <si>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</si>
  <si>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</si>
  <si>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</si>
  <si>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</si>
  <si>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</si>
  <si>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</si>
  <si>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</si>
  <si>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</si>
  <si>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</si>
  <si>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</si>
  <si>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</si>
  <si>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</si>
  <si>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</si>
  <si>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</si>
  <si>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</si>
  <si>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</si>
  <si>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</si>
  <si>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</si>
  <si>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</si>
  <si>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</si>
  <si>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</si>
  <si>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</si>
  <si>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</si>
  <si>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</si>
  <si>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</si>
  <si>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</si>
  <si>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</si>
  <si>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</si>
  <si>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</si>
  <si>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</si>
  <si>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</si>
  <si>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</si>
  <si>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</si>
  <si>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</si>
  <si>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</si>
  <si>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</si>
  <si>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</si>
  <si>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</si>
  <si>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</si>
  <si>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</si>
  <si>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</si>
  <si>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</si>
  <si>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</si>
  <si>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</si>
  <si>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</si>
  <si>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</si>
  <si>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</si>
  <si>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</si>
  <si>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</si>
  <si>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</si>
  <si>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</si>
  <si>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</si>
  <si>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</si>
  <si>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</si>
  <si>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</si>
  <si>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</si>
  <si>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</si>
  <si>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</si>
  <si>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</si>
  <si>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</si>
  <si>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</si>
  <si>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</si>
  <si>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</si>
  <si>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</si>
  <si>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</si>
  <si>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</si>
  <si>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</si>
  <si>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</si>
  <si>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</si>
  <si>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</si>
  <si>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</si>
  <si>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</si>
  <si>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</si>
  <si>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</si>
  <si>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</si>
  <si>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</si>
  <si>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</si>
  <si>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</si>
  <si>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</si>
  <si>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</si>
  <si>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</si>
  <si>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</si>
  <si>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</si>
  <si>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</si>
  <si>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</si>
  <si>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</si>
  <si>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</si>
  <si>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</si>
  <si>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</si>
  <si>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</si>
  <si>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</si>
  <si>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</si>
  <si>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</si>
  <si>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</si>
  <si>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</si>
  <si>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</si>
  <si>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</si>
  <si>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</si>
  <si>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</si>
  <si>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</si>
  <si>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</si>
  <si>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</si>
  <si>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</si>
  <si>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</si>
  <si>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</si>
  <si>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</si>
  <si>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</si>
  <si>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</si>
  <si>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</si>
  <si>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</si>
  <si>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</si>
  <si>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</si>
  <si>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</si>
  <si>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</si>
  <si>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</si>
  <si>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</si>
  <si>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</si>
  <si>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</si>
  <si>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</si>
  <si>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</si>
  <si>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</si>
  <si>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</si>
  <si>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</si>
  <si>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</si>
  <si>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</si>
  <si>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</si>
  <si>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</si>
  <si>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</si>
  <si>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</si>
  <si>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</si>
  <si>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</si>
  <si>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</si>
  <si>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</si>
  <si>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</si>
  <si>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</si>
  <si>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</si>
  <si>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</si>
  <si>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</si>
  <si>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</si>
  <si>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</si>
  <si>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</si>
  <si>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</si>
  <si>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</si>
  <si>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</si>
  <si>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</si>
  <si>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</si>
  <si>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</si>
  <si>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</si>
  <si>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</si>
  <si>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</si>
  <si>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</si>
  <si>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</si>
  <si>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</si>
  <si>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</si>
  <si>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</si>
  <si>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</si>
  <si>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</si>
  <si>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</si>
  <si>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</si>
  <si>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</si>
  <si>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</si>
  <si>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</si>
  <si>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</si>
  <si>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</si>
  <si>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</si>
  <si>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</si>
  <si>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</si>
  <si>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</si>
  <si>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</si>
  <si>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</si>
  <si>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</si>
  <si>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</si>
  <si>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</si>
  <si>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</si>
  <si>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</si>
  <si>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</si>
  <si>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</si>
  <si>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</si>
  <si>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</si>
  <si>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</si>
  <si>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</si>
  <si>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</si>
  <si>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</si>
  <si>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</si>
  <si>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</si>
  <si>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</si>
  <si>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</si>
  <si>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</si>
  <si>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</si>
  <si>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</si>
  <si>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</si>
  <si>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</si>
  <si>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</si>
  <si>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</si>
  <si>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</si>
  <si>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</si>
  <si>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</si>
  <si>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</si>
  <si>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</si>
  <si>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</si>
  <si>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</si>
  <si>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</si>
  <si>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</si>
  <si>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</si>
  <si>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</si>
  <si>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</si>
  <si>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</si>
  <si>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</si>
  <si>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</si>
  <si>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</si>
  <si>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</si>
  <si>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</si>
  <si>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</si>
  <si>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</si>
  <si>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</si>
  <si>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</si>
  <si>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</si>
  <si>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</si>
  <si>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</si>
  <si>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</si>
  <si>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</si>
  <si>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</si>
  <si>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</si>
  <si>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</si>
  <si>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</si>
  <si>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</si>
  <si>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</si>
  <si>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</si>
  <si>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</si>
  <si>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</si>
  <si>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</si>
  <si>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</si>
  <si>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</si>
  <si>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</si>
  <si>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</si>
  <si>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</si>
  <si>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</si>
  <si>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</si>
  <si>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</si>
  <si>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</si>
  <si>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</si>
  <si>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</si>
  <si>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</si>
  <si>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</si>
  <si>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</si>
  <si>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</si>
  <si>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</si>
  <si>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</si>
  <si>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</si>
  <si>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</si>
  <si>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</si>
  <si>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</si>
  <si>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</si>
  <si>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</si>
  <si>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</si>
  <si>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</si>
  <si>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</si>
  <si>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</si>
  <si>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</si>
  <si>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</si>
  <si>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</si>
  <si>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</si>
  <si>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</si>
  <si>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</si>
  <si>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</si>
  <si>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</si>
  <si>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</si>
  <si>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</si>
  <si>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</si>
  <si>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</si>
  <si>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</si>
  <si>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</si>
  <si>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</si>
  <si>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</si>
  <si>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</si>
  <si>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</si>
  <si>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</si>
  <si>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</si>
  <si>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</si>
  <si>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</si>
  <si>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</si>
  <si>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</si>
  <si>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</si>
  <si>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</si>
  <si>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</si>
  <si>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</si>
  <si>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</si>
  <si>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</si>
  <si>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</si>
  <si>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</si>
  <si>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</si>
  <si>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</si>
  <si>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</si>
  <si>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</si>
  <si>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</si>
  <si>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</si>
  <si>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</si>
  <si>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</si>
  <si>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</si>
  <si>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</si>
  <si>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</si>
  <si>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</si>
  <si>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</si>
  <si>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</si>
  <si>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</si>
  <si>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</si>
  <si>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</si>
  <si>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</si>
  <si>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</si>
  <si>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</si>
  <si>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</si>
  <si>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</si>
  <si>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</si>
  <si>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</si>
  <si>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</si>
  <si>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</si>
  <si>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</si>
  <si>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</si>
  <si>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</si>
  <si>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</si>
  <si>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</si>
  <si>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</si>
  <si>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</si>
  <si>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</si>
  <si>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</si>
  <si>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</si>
  <si>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</si>
  <si>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</si>
  <si>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</si>
  <si>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</si>
  <si>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</si>
  <si>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</si>
  <si>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</si>
  <si>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</si>
  <si>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</si>
  <si>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</si>
  <si>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</si>
  <si>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</si>
  <si>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</si>
  <si>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</si>
  <si>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</si>
  <si>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</si>
  <si>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</si>
  <si>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</si>
  <si>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</si>
  <si>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</si>
  <si>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</si>
  <si>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</si>
  <si>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</si>
  <si>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</si>
  <si>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</si>
  <si>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</si>
  <si>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</si>
  <si>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</si>
  <si>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</si>
  <si>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</si>
  <si>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</si>
  <si>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</si>
  <si>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</si>
  <si>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</si>
  <si>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</si>
  <si>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</si>
  <si>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</si>
  <si>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</si>
  <si>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</si>
  <si>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</si>
  <si>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</si>
  <si>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</si>
  <si>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</si>
  <si>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</si>
  <si>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</si>
  <si>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</si>
  <si>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</si>
  <si>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</si>
  <si>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</si>
  <si>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</si>
  <si>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</si>
  <si>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</si>
  <si>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</si>
  <si>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</si>
  <si>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</si>
  <si>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</si>
  <si>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</si>
  <si>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</si>
  <si>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</si>
  <si>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</si>
  <si>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</si>
  <si>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</si>
  <si>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</si>
  <si>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</si>
  <si>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</si>
  <si>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</si>
  <si>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</si>
  <si>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</si>
  <si>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</si>
  <si>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</si>
  <si>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</si>
  <si>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</si>
  <si>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</si>
  <si>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</si>
  <si>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</si>
  <si>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</si>
  <si>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</si>
  <si>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</si>
  <si>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</si>
  <si>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</si>
  <si>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</si>
  <si>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</si>
  <si>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</si>
  <si>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</si>
  <si>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</si>
  <si>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</si>
  <si>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</si>
  <si>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</si>
  <si>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</si>
  <si>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</si>
  <si>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</si>
  <si>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</si>
  <si>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</si>
  <si>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</si>
  <si>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</si>
  <si>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</si>
  <si>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</si>
  <si>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</si>
  <si>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</si>
  <si>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</si>
  <si>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</si>
  <si>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</si>
  <si>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</si>
  <si>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</si>
  <si>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</si>
  <si>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</si>
  <si>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</si>
  <si>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</si>
  <si>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</si>
  <si>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</si>
  <si>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</si>
  <si>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</si>
  <si>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</si>
  <si>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</si>
  <si>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</si>
  <si>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</si>
  <si>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</si>
  <si>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</si>
  <si>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</si>
  <si>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</si>
  <si>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</si>
  <si>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</si>
  <si>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</si>
  <si>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</si>
  <si>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</si>
  <si>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</si>
  <si>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</si>
  <si>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</si>
  <si>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</si>
  <si>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</si>
  <si>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</si>
  <si>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</si>
  <si>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</si>
  <si>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</si>
  <si>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</si>
  <si>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</si>
  <si>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</si>
  <si>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</si>
  <si>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</si>
  <si>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</si>
  <si>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</si>
  <si>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</si>
  <si>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</si>
  <si>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</si>
  <si>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</si>
  <si>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</si>
  <si>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</si>
  <si>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</si>
  <si>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</si>
  <si>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</si>
  <si>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</si>
  <si>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</si>
  <si>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</si>
  <si>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</si>
  <si>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</si>
  <si>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</si>
  <si>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</si>
  <si>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</si>
  <si>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</si>
  <si>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</si>
  <si>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</si>
  <si>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</si>
  <si>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</si>
  <si>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</si>
  <si>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</si>
  <si>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</si>
  <si>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</si>
  <si>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</si>
  <si>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</si>
  <si>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</si>
  <si>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</si>
  <si>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</si>
  <si>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</si>
  <si>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</si>
  <si>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</si>
  <si>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</si>
  <si>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</si>
  <si>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</si>
  <si>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</si>
  <si>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</si>
  <si>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</si>
  <si>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</si>
  <si>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</si>
  <si>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</si>
  <si>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</si>
  <si>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</si>
  <si>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</si>
  <si>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</si>
  <si>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</si>
  <si>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</si>
  <si>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</si>
  <si>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</si>
  <si>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</si>
  <si>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</si>
  <si>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</si>
  <si>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</si>
  <si>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</si>
  <si>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</si>
  <si>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</si>
  <si>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</si>
  <si>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</si>
  <si>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</si>
  <si>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</si>
  <si>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</si>
  <si>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</si>
  <si>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</si>
  <si>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</si>
  <si>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</si>
  <si>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</si>
  <si>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</si>
  <si>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</si>
  <si>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</si>
  <si>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</si>
  <si>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</si>
  <si>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</si>
  <si>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</si>
  <si>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</si>
  <si>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</si>
  <si>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</si>
  <si>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</si>
  <si>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</si>
  <si>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</si>
  <si>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</si>
  <si>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</si>
  <si>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</si>
  <si>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</si>
  <si>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</si>
  <si>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</si>
  <si>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</si>
  <si>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</si>
  <si>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</si>
  <si>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</si>
  <si>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</si>
  <si>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</si>
  <si>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</si>
  <si>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</si>
  <si>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</si>
  <si>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</si>
  <si>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</si>
  <si>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</si>
  <si>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</si>
  <si>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</si>
  <si>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</si>
  <si>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</si>
  <si>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</si>
  <si>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</si>
  <si>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</si>
  <si>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</si>
  <si>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</si>
  <si>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</si>
  <si>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</si>
  <si>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</si>
  <si>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</si>
  <si>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</si>
  <si>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</si>
  <si>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</si>
  <si>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</si>
  <si>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</si>
  <si>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</si>
  <si>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</si>
  <si>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</si>
  <si>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</si>
  <si>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</si>
  <si>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</si>
  <si>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</si>
  <si>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</si>
  <si>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</si>
  <si>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</si>
  <si>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</si>
  <si>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</si>
  <si>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</si>
  <si>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</si>
  <si>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</si>
  <si>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</si>
  <si>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</si>
  <si>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</si>
  <si>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</si>
  <si>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</si>
  <si>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</si>
  <si>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</si>
  <si>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</si>
  <si>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</si>
  <si>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</si>
  <si>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</si>
  <si>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</si>
  <si>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</si>
  <si>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</si>
  <si>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</si>
  <si>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</si>
  <si>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</si>
  <si>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</si>
  <si>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</si>
  <si>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</si>
  <si>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</si>
  <si>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</si>
  <si>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</si>
  <si>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</si>
  <si>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</si>
  <si>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</si>
  <si>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</si>
  <si>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</si>
  <si>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</si>
  <si>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</si>
  <si>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</si>
  <si>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</si>
  <si>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</si>
  <si>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</si>
  <si>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</si>
  <si>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</si>
  <si>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</si>
  <si>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</si>
  <si>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</si>
  <si>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</si>
  <si>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</si>
  <si>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</si>
  <si>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</si>
  <si>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</si>
  <si>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</si>
  <si>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</si>
  <si>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</si>
  <si>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</si>
  <si>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</si>
  <si>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</si>
  <si>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</si>
  <si>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</si>
  <si>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</si>
  <si>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</si>
  <si>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</si>
  <si>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</si>
  <si>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</si>
  <si>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</si>
  <si>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</si>
  <si>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</si>
  <si>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</si>
  <si>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</si>
  <si>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</si>
  <si>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</si>
  <si>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</si>
  <si>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</si>
  <si>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</si>
  <si>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</si>
  <si>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</si>
  <si>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</si>
  <si>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</si>
  <si>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</si>
  <si>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</si>
  <si>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</si>
  <si>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</si>
  <si>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</si>
  <si>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</si>
  <si>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</si>
  <si>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</si>
  <si>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</si>
  <si>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</si>
  <si>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</si>
  <si>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</si>
  <si>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</si>
  <si>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</si>
  <si>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</si>
  <si>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</si>
  <si>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</si>
  <si>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</si>
  <si>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</si>
  <si>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</si>
  <si>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</si>
  <si>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</si>
  <si>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</si>
  <si>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</si>
  <si>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</si>
  <si>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</si>
  <si>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</si>
  <si>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</si>
  <si>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</si>
  <si>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</si>
  <si>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</si>
  <si>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</si>
  <si>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</si>
  <si>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</si>
  <si>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</si>
  <si>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</si>
  <si>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</si>
  <si>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</si>
  <si>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</si>
  <si>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</si>
  <si>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</si>
  <si>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</si>
  <si>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</si>
  <si>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</si>
  <si>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</si>
  <si>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</si>
  <si>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</si>
  <si>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</si>
  <si>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</si>
  <si>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</si>
  <si>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</si>
  <si>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</si>
  <si>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</si>
  <si>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</si>
  <si>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</si>
  <si>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</si>
  <si>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</si>
  <si>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</si>
  <si>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</si>
  <si>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</si>
  <si>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</si>
  <si>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</si>
  <si>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</si>
  <si>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</si>
  <si>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</si>
  <si>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</si>
  <si>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</si>
  <si>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</si>
  <si>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</si>
  <si>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</si>
  <si>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</si>
  <si>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</si>
  <si>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</si>
  <si>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</si>
  <si>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</si>
  <si>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</si>
  <si>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</si>
  <si>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</si>
  <si>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</si>
  <si>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</si>
  <si>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</si>
  <si>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</si>
  <si>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</si>
  <si>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</si>
  <si>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</si>
  <si>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</si>
  <si>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</si>
  <si>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</si>
  <si>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</si>
  <si>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</si>
  <si>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</si>
  <si>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</si>
  <si>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</si>
  <si>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</si>
  <si>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</si>
  <si>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</si>
  <si>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</si>
  <si>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</si>
  <si>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</si>
  <si>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</si>
  <si>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</si>
  <si>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</si>
  <si>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</si>
  <si>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</si>
  <si>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</si>
  <si>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</si>
  <si>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</si>
  <si>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</si>
  <si>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</si>
  <si>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</si>
  <si>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</si>
  <si>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</si>
  <si>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</si>
  <si>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</si>
  <si>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</si>
  <si>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</si>
  <si>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</si>
  <si>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</si>
  <si>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</si>
  <si>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</si>
  <si>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</si>
  <si>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</si>
  <si>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</si>
  <si>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</si>
  <si>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</si>
  <si>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</si>
  <si>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</si>
  <si>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</si>
  <si>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</si>
  <si>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</si>
  <si>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</si>
  <si>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</si>
  <si>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</si>
  <si>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</si>
  <si>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</si>
  <si>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</si>
  <si>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</si>
  <si>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</si>
  <si>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</si>
  <si>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</si>
  <si>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</si>
  <si>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</si>
  <si>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</si>
  <si>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</si>
  <si>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</si>
  <si>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</si>
  <si>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</si>
  <si>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</si>
  <si>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</si>
  <si>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</si>
  <si>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</si>
  <si>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</si>
  <si>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</si>
  <si>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</si>
  <si>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</si>
  <si>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</si>
  <si>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</si>
  <si>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</si>
  <si>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</si>
  <si>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</si>
  <si>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</si>
  <si>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</si>
  <si>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</si>
  <si>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</si>
  <si>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</si>
  <si>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</si>
  <si>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</si>
  <si>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</si>
  <si>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</si>
  <si>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</si>
  <si>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</si>
  <si>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</si>
  <si>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</si>
  <si>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</si>
  <si>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</si>
  <si>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</si>
  <si>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</si>
  <si>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</si>
  <si>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</si>
  <si>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</si>
  <si>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</si>
  <si>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</si>
  <si>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</si>
  <si>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</si>
  <si>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</si>
  <si>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</si>
  <si>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</si>
  <si>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</si>
  <si>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</si>
  <si>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</si>
  <si>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</si>
  <si>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</si>
  <si>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</si>
  <si>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</si>
  <si>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</si>
  <si>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</si>
  <si>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</si>
  <si>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</si>
  <si>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</si>
  <si>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</si>
  <si>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</si>
  <si>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</si>
  <si>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</si>
  <si>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</si>
  <si>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</si>
  <si>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</si>
  <si>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</si>
  <si>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</si>
  <si>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</si>
  <si>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</si>
  <si>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</si>
  <si>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</si>
  <si>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</si>
  <si>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</si>
  <si>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</si>
  <si>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</si>
  <si>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</si>
  <si>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</si>
  <si>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</si>
  <si>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</si>
  <si>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</si>
  <si>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</si>
  <si>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</si>
  <si>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</si>
  <si>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</si>
  <si>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</si>
  <si>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</si>
  <si>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</si>
  <si>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</si>
  <si>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</si>
  <si>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</si>
  <si>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</si>
  <si>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</si>
  <si>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</si>
  <si>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</si>
  <si>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</si>
  <si>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</si>
  <si>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</si>
  <si>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</si>
  <si>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</si>
  <si>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</si>
  <si>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</si>
  <si>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</si>
  <si>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</si>
  <si>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</si>
  <si>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</si>
  <si>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</si>
  <si>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</si>
  <si>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</si>
  <si>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</si>
  <si>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</si>
  <si>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</si>
  <si>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</si>
  <si>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</si>
  <si>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</si>
  <si>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</si>
  <si>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</si>
  <si>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</si>
  <si>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</si>
  <si>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</si>
  <si>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</si>
  <si>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</si>
  <si>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</si>
  <si>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</si>
  <si>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</si>
  <si>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</si>
  <si>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</si>
  <si>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</si>
  <si>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</si>
  <si>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</si>
  <si>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</si>
  <si>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</si>
  <si>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</si>
  <si>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</si>
  <si>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</si>
  <si>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</si>
  <si>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</si>
  <si>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</si>
  <si>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</si>
  <si>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</si>
  <si>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</si>
  <si>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</si>
  <si>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</si>
  <si>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</si>
  <si>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</si>
  <si>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</si>
  <si>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</si>
  <si>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</si>
  <si>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</si>
  <si>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</si>
  <si>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</si>
  <si>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</si>
  <si>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</si>
  <si>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</si>
  <si>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</si>
  <si>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</si>
  <si>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</si>
  <si>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</si>
  <si>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</si>
  <si>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</si>
  <si>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</si>
  <si>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</si>
  <si>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</si>
  <si>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</si>
  <si>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</si>
  <si>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</si>
  <si>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</si>
  <si>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</si>
  <si>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</si>
  <si>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</si>
  <si>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</si>
  <si>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</si>
  <si>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</si>
  <si>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</si>
  <si>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</si>
  <si>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</si>
  <si>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</si>
  <si>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</si>
  <si>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</si>
  <si>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</si>
  <si>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</si>
  <si>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</si>
  <si>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</si>
  <si>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</si>
  <si>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</si>
  <si>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</si>
  <si>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</si>
  <si>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</si>
  <si>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</si>
  <si>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</si>
  <si>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</si>
  <si>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</si>
  <si>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</si>
  <si>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</si>
  <si>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</si>
  <si>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</si>
  <si>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</si>
  <si>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</si>
  <si>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</si>
  <si>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</si>
  <si>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</si>
  <si>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</si>
  <si>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</si>
  <si>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</si>
  <si>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</si>
  <si>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</si>
  <si>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</si>
  <si>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</si>
  <si>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</si>
  <si>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</si>
  <si>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</si>
  <si>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</si>
  <si>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</si>
  <si>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</si>
  <si>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</si>
  <si>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</si>
  <si>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</si>
  <si>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</si>
  <si>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</si>
  <si>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</si>
  <si>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</si>
  <si>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</si>
  <si>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</si>
  <si>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</si>
  <si>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</si>
  <si>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</si>
  <si>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</si>
  <si>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</si>
  <si>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</si>
  <si>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</si>
  <si>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</si>
  <si>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</si>
  <si>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</si>
  <si>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</si>
  <si>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</si>
  <si>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</si>
  <si>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</si>
  <si>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</si>
  <si>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</si>
  <si>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</si>
  <si>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</si>
  <si>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</si>
  <si>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</si>
  <si>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</si>
  <si>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</si>
  <si>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</si>
  <si>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</si>
  <si>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</si>
  <si>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</si>
  <si>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</si>
  <si>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</si>
  <si>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</si>
  <si>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</si>
  <si>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</si>
  <si>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</si>
  <si>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</si>
  <si>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</si>
  <si>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</si>
  <si>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</si>
  <si>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</si>
  <si>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</si>
  <si>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</si>
  <si>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</si>
  <si>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</si>
  <si>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</si>
  <si>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</si>
  <si>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</si>
  <si>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</si>
  <si>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</si>
  <si>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</si>
  <si>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</si>
  <si>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</si>
  <si>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</si>
  <si>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</si>
  <si>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</si>
  <si>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</si>
  <si>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</si>
  <si>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</si>
  <si>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</si>
  <si>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</si>
  <si>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</si>
  <si>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</si>
  <si>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</si>
  <si>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</si>
  <si>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</si>
  <si>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</si>
  <si>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</si>
  <si>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</si>
  <si>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</si>
  <si>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</si>
  <si>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</si>
  <si>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</si>
  <si>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</si>
  <si>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</si>
  <si>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</si>
  <si>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</si>
  <si>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</si>
  <si>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</si>
  <si>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</si>
  <si>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</si>
  <si>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</si>
  <si>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</si>
  <si>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</si>
  <si>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</si>
  <si>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</si>
  <si>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</si>
  <si>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</si>
  <si>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</si>
  <si>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</si>
  <si>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</si>
  <si>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</si>
  <si>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</si>
  <si>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</si>
  <si>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</si>
  <si>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</si>
  <si>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</si>
  <si>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</si>
  <si>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</si>
  <si>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</si>
  <si>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</si>
  <si>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</si>
  <si>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</si>
  <si>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</si>
  <si>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</si>
  <si>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</si>
  <si>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</si>
  <si>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</si>
  <si>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</si>
  <si>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</si>
  <si>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</si>
  <si>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</si>
  <si>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</si>
  <si>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</si>
  <si>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</si>
  <si>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</si>
  <si>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</si>
  <si>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</si>
  <si>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</si>
  <si>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</si>
  <si>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</si>
  <si>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</si>
  <si>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</si>
  <si>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</si>
  <si>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</si>
  <si>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</si>
  <si>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</si>
  <si>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</si>
  <si>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</si>
  <si>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</si>
  <si>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</si>
  <si>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</si>
  <si>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</si>
  <si>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</si>
  <si>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</si>
  <si>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</si>
  <si>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</si>
  <si>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</si>
  <si>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</si>
  <si>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</si>
  <si>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</si>
  <si>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</si>
  <si>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</si>
  <si>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</si>
  <si>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</si>
  <si>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</si>
  <si>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</si>
  <si>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</si>
  <si>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</si>
  <si>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</si>
  <si>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</si>
  <si>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</si>
  <si>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</si>
  <si>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</si>
  <si>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</si>
  <si>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</si>
  <si>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</si>
  <si>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</si>
  <si>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</si>
  <si>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</si>
  <si>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</si>
  <si>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</si>
  <si>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</si>
  <si>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</si>
  <si>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</si>
  <si>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</si>
  <si>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</si>
  <si>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</si>
  <si>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</si>
  <si>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</si>
  <si>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</si>
  <si>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</si>
  <si>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</si>
  <si>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</si>
  <si>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</si>
  <si>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</si>
  <si>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</si>
  <si>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</si>
  <si>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</si>
  <si>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</si>
  <si>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</si>
  <si>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</si>
  <si>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</si>
  <si>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</si>
  <si>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</si>
  <si>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</si>
  <si>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</si>
  <si>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</si>
  <si>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</si>
  <si>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</si>
  <si>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</si>
  <si>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</si>
  <si>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</si>
  <si>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</si>
  <si>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</si>
  <si>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</si>
  <si>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</si>
  <si>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</si>
  <si>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</si>
  <si>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</si>
  <si>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</si>
  <si>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</si>
  <si>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</si>
  <si>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</si>
  <si>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</si>
  <si>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</si>
  <si>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</si>
  <si>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</si>
  <si>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</si>
  <si>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</si>
  <si>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</si>
  <si>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</si>
  <si>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</si>
  <si>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</si>
  <si>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</si>
  <si>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</si>
  <si>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</si>
  <si>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</si>
  <si>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</si>
  <si>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</si>
  <si>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</si>
  <si>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</si>
  <si>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</si>
  <si>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</si>
  <si>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</si>
  <si>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</si>
  <si>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</si>
  <si>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</si>
  <si>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</si>
  <si>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</si>
  <si>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</si>
  <si>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</si>
  <si>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</si>
  <si>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</si>
  <si>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</si>
  <si>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</si>
  <si>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</si>
  <si>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</si>
  <si>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</si>
  <si>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</si>
  <si>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</si>
  <si>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</si>
  <si>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</si>
  <si>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</si>
  <si>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</si>
  <si>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</si>
  <si>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</si>
  <si>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</si>
  <si>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</si>
  <si>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</si>
  <si>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</si>
  <si>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</si>
  <si>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</si>
  <si>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</si>
  <si>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</si>
  <si>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</si>
  <si>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</si>
  <si>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</si>
  <si>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</si>
  <si>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</si>
  <si>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</si>
  <si>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</si>
  <si>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</si>
  <si>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</si>
  <si>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</si>
  <si>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</si>
  <si>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</si>
  <si>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</si>
  <si>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</si>
  <si>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</si>
  <si>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</si>
  <si>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</si>
  <si>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</si>
  <si>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</si>
  <si>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</si>
  <si>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</si>
  <si>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</si>
  <si>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</si>
  <si>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</si>
  <si>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</si>
  <si>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</si>
  <si>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</si>
  <si>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</si>
  <si>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</si>
  <si>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</si>
  <si>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</si>
  <si>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</si>
  <si>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</si>
  <si>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</si>
  <si>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</si>
  <si>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</si>
  <si>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</si>
  <si>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</si>
  <si>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</si>
  <si>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</si>
  <si>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</si>
  <si>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</si>
  <si>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</si>
  <si>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</si>
  <si>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</si>
  <si>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</si>
  <si>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</si>
  <si>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</si>
  <si>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</si>
  <si>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</si>
  <si>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</si>
  <si>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</si>
  <si>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</si>
  <si>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</si>
  <si>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</si>
  <si>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</si>
  <si>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</si>
  <si>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</si>
  <si>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</si>
  <si>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</si>
  <si>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</si>
  <si>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</si>
  <si>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</si>
  <si>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</si>
  <si>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</si>
  <si>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</si>
  <si>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</si>
  <si>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</si>
  <si>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</si>
  <si>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</si>
  <si>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</si>
  <si>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</si>
  <si>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</si>
  <si>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</si>
  <si>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</si>
  <si>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</si>
  <si>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</si>
  <si>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</si>
  <si>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</si>
  <si>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</si>
  <si>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</si>
  <si>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</si>
  <si>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</si>
  <si>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</si>
  <si>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</si>
  <si>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</si>
  <si>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</si>
  <si>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</si>
  <si>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</si>
  <si>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</si>
  <si>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</si>
  <si>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</si>
  <si>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</si>
  <si>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</si>
  <si>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</si>
  <si>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</si>
  <si>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</si>
  <si>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</si>
  <si>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</si>
  <si>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</si>
  <si>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</si>
  <si>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</si>
  <si>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</si>
  <si>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</si>
  <si>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</si>
  <si>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</si>
  <si>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</si>
  <si>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</si>
  <si>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</si>
  <si>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</si>
  <si>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</si>
  <si>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</si>
  <si>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</si>
  <si>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</si>
  <si>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</si>
  <si>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</si>
  <si>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</si>
  <si>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</si>
  <si>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</si>
  <si>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</si>
  <si>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</si>
  <si>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</si>
  <si>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</si>
  <si>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</si>
  <si>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</si>
  <si>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</si>
  <si>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</si>
  <si>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</si>
  <si>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</si>
  <si>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</si>
  <si>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</si>
  <si>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</si>
  <si>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</si>
  <si>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</si>
  <si>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</si>
  <si>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</si>
  <si>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</si>
  <si>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</si>
  <si>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</si>
  <si>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</si>
  <si>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</si>
  <si>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</si>
  <si>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</si>
  <si>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</si>
  <si>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</si>
  <si>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</si>
  <si>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</si>
  <si>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</si>
  <si>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</si>
  <si>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</si>
  <si>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</si>
  <si>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</si>
  <si>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</si>
  <si>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</si>
  <si>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</si>
  <si>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</si>
  <si>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</si>
  <si>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</si>
  <si>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</si>
  <si>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</si>
  <si>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</si>
  <si>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</si>
  <si>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</si>
  <si>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</si>
  <si>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</si>
  <si>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</si>
  <si>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</si>
  <si>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</si>
  <si>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</si>
  <si>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</si>
  <si>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</si>
  <si>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</si>
  <si>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</si>
  <si>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</si>
  <si>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</si>
  <si>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</si>
  <si>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</si>
  <si>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</si>
  <si>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</si>
  <si>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</si>
  <si>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</si>
  <si>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</si>
  <si>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</si>
  <si>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</si>
  <si>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</si>
  <si>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</si>
  <si>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</si>
  <si>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</si>
  <si>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</si>
  <si>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</si>
  <si>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</si>
  <si>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</si>
  <si>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</si>
  <si>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</si>
  <si>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</si>
  <si>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</si>
  <si>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</si>
  <si>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</si>
  <si>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</si>
  <si>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</si>
  <si>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</si>
  <si>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</si>
  <si>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</si>
  <si>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</si>
  <si>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</si>
  <si>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</si>
  <si>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</si>
  <si>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</si>
  <si>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</si>
  <si>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</si>
  <si>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</si>
  <si>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</si>
  <si>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</si>
  <si>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</si>
  <si>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</si>
  <si>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</si>
  <si>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</si>
  <si>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</si>
  <si>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</si>
  <si>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</si>
  <si>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</si>
  <si>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</si>
  <si>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</si>
  <si>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</si>
  <si>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</si>
  <si>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</si>
  <si>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</si>
  <si>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</si>
  <si>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</si>
  <si>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</si>
  <si>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</si>
  <si>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</si>
  <si>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</si>
  <si>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</si>
  <si>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</si>
  <si>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</si>
  <si>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</si>
  <si>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</si>
  <si>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</si>
  <si>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</si>
  <si>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</si>
  <si>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</si>
  <si>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</si>
  <si>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</si>
  <si>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</si>
  <si>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</si>
  <si>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</si>
  <si>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</si>
  <si>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</si>
  <si>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</si>
  <si>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</si>
  <si>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</si>
  <si>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</si>
  <si>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</si>
  <si>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</si>
  <si>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</si>
  <si>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</si>
  <si>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</si>
  <si>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</si>
  <si>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</si>
  <si>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</si>
  <si>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</si>
  <si>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</si>
  <si>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</si>
  <si>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</si>
  <si>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</si>
  <si>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</si>
  <si>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</si>
  <si>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</si>
  <si>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</si>
  <si>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</si>
  <si>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</si>
  <si>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</si>
  <si>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</si>
  <si>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</si>
  <si>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</si>
  <si>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</si>
  <si>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</si>
  <si>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</si>
  <si>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</si>
  <si>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</si>
  <si>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</si>
  <si>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</si>
  <si>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</si>
  <si>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</si>
  <si>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</si>
  <si>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</si>
  <si>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</si>
  <si>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</si>
  <si>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</si>
  <si>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</si>
  <si>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</si>
  <si>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</si>
  <si>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</si>
  <si>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</si>
  <si>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</si>
  <si>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</si>
  <si>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</si>
  <si>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</si>
  <si>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</si>
  <si>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</si>
  <si>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</si>
  <si>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</si>
  <si>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</si>
  <si>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</si>
  <si>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</si>
  <si>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</si>
  <si>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</si>
  <si>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</si>
  <si>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</si>
  <si>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</si>
  <si>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</si>
  <si>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</si>
  <si>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</si>
  <si>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</si>
  <si>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</si>
  <si>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</si>
  <si>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</si>
  <si>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</si>
  <si>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</si>
  <si>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</si>
  <si>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</si>
  <si>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</si>
  <si>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</si>
  <si>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</si>
  <si>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</si>
  <si>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</si>
  <si>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</si>
  <si>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</si>
  <si>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</si>
  <si>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</si>
  <si>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</si>
  <si>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</si>
  <si>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</si>
  <si>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</si>
  <si>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</si>
  <si>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</si>
  <si>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</si>
  <si>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</si>
  <si>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</si>
  <si>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</si>
  <si>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</si>
  <si>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</si>
  <si>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</si>
  <si>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</si>
  <si>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</si>
  <si>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</si>
  <si>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</si>
  <si>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</si>
  <si>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</si>
  <si>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</si>
  <si>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</si>
  <si>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</si>
  <si>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</si>
  <si>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</si>
  <si>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</si>
  <si>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</si>
  <si>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</si>
  <si>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</si>
  <si>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</si>
  <si>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</si>
  <si>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</si>
  <si>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</si>
  <si>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</si>
  <si>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</si>
  <si>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</si>
  <si>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</si>
  <si>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</si>
  <si>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</si>
  <si>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</si>
  <si>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</si>
  <si>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</si>
  <si>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</si>
  <si>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</si>
  <si>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</si>
  <si>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</si>
  <si>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</si>
  <si>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</si>
  <si>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</si>
  <si>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</si>
  <si>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</si>
  <si>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</si>
  <si>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</si>
  <si>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</si>
  <si>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</si>
  <si>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</si>
  <si>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</si>
  <si>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</si>
  <si>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</si>
  <si>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</si>
  <si>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</si>
  <si>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</si>
  <si>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</si>
  <si>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</si>
  <si>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</si>
  <si>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</si>
  <si>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</si>
  <si>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</si>
  <si>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</si>
  <si>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</si>
  <si>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</si>
  <si>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</si>
  <si>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</si>
  <si>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</si>
  <si>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</si>
  <si>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</si>
  <si>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</si>
  <si>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</si>
  <si>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</si>
  <si>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</si>
  <si>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</si>
  <si>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</si>
  <si>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</si>
  <si>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</si>
  <si>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</si>
  <si>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</si>
  <si>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</si>
  <si>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</si>
  <si>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</si>
  <si>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</si>
  <si>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</si>
  <si>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</si>
  <si>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</si>
  <si>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</si>
  <si>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</si>
  <si>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</si>
  <si>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</si>
  <si>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</si>
  <si>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</si>
  <si>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</si>
  <si>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</si>
  <si>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</si>
  <si>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</si>
  <si>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</si>
  <si>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</si>
  <si>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</si>
  <si>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</si>
  <si>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</si>
  <si>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</si>
  <si>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</si>
  <si>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</si>
  <si>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</si>
  <si>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</si>
  <si>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</si>
  <si>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</si>
  <si>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</si>
  <si>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</si>
  <si>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</si>
  <si>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</si>
  <si>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</si>
  <si>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</si>
  <si>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</si>
  <si>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</si>
  <si>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</si>
  <si>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</si>
  <si>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</si>
  <si>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</si>
  <si>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</si>
  <si>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</si>
  <si>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</si>
  <si>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</si>
  <si>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</si>
  <si>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</si>
  <si>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</si>
  <si>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</si>
  <si>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</si>
  <si>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</si>
  <si>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</si>
  <si>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</si>
  <si>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</si>
  <si>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</si>
  <si>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</si>
  <si>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</si>
  <si>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</si>
  <si>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</si>
  <si>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</si>
  <si>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</si>
  <si>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</si>
  <si>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</si>
  <si>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</si>
  <si>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</si>
  <si>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</si>
  <si>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</si>
  <si>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</si>
  <si>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</si>
  <si>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</si>
  <si>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</si>
  <si>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</si>
  <si>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</si>
  <si>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</si>
  <si>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</si>
  <si>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</si>
  <si>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</si>
  <si>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</si>
  <si>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</si>
  <si>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</si>
  <si>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</si>
  <si>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</si>
  <si>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</si>
  <si>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</si>
  <si>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</si>
  <si>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</si>
  <si>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</si>
  <si>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</si>
  <si>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</si>
  <si>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</si>
  <si>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</si>
  <si>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</si>
  <si>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</si>
  <si>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</si>
  <si>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</si>
  <si>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</si>
  <si>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</si>
  <si>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</si>
  <si>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</si>
  <si>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</si>
  <si>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</si>
  <si>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</si>
  <si>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</si>
  <si>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</si>
  <si>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</si>
  <si>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</si>
  <si>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</si>
  <si>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</si>
  <si>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</si>
  <si>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</si>
  <si>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</si>
  <si>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</si>
  <si>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</si>
  <si>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</si>
  <si>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</si>
  <si>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</si>
  <si>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</si>
  <si>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</si>
  <si>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</si>
  <si>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</si>
  <si>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</si>
  <si>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</si>
  <si>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</si>
  <si>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</si>
  <si>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</si>
  <si>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</si>
  <si>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</si>
  <si>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</si>
  <si>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</si>
  <si>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</si>
  <si>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</si>
  <si>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</si>
  <si>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</si>
  <si>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</si>
  <si>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</si>
  <si>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</si>
  <si>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</si>
  <si>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</si>
  <si>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</si>
  <si>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</si>
  <si>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</si>
  <si>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</si>
  <si>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</si>
  <si>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</si>
  <si>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</si>
  <si>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</si>
  <si>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</si>
  <si>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</si>
  <si>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</si>
  <si>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</si>
  <si>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</si>
  <si>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</si>
  <si>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</si>
  <si>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</si>
  <si>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</si>
  <si>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</si>
  <si>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</si>
  <si>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</si>
  <si>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</si>
  <si>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</si>
  <si>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</si>
  <si>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</si>
  <si>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</si>
  <si>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</si>
  <si>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</si>
  <si>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</si>
  <si>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</si>
  <si>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</si>
  <si>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</si>
  <si>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</si>
  <si>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</si>
  <si>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</si>
  <si>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</si>
  <si>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</si>
  <si>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</si>
  <si>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</si>
  <si>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</si>
  <si>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</si>
  <si>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</si>
  <si>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</si>
  <si>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</si>
  <si>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</si>
  <si>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</si>
  <si>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</si>
  <si>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</si>
  <si>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</si>
  <si>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</si>
  <si>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</si>
  <si>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</si>
  <si>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</si>
  <si>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</si>
  <si>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</si>
  <si>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</si>
  <si>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</si>
  <si>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</si>
  <si>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</si>
  <si>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</si>
  <si>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</si>
  <si>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</si>
  <si>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</si>
  <si>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</si>
  <si>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</si>
  <si>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</si>
  <si>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</si>
  <si>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</si>
  <si>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</si>
  <si>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</si>
  <si>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</si>
  <si>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</si>
  <si>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</si>
  <si>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</si>
  <si>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</si>
  <si>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</si>
  <si>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</si>
  <si>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</si>
  <si>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</si>
  <si>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</si>
  <si>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</si>
  <si>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</si>
  <si>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</si>
  <si>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</si>
  <si>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</si>
  <si>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</si>
  <si>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</si>
  <si>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</si>
  <si>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</si>
  <si>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</si>
  <si>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</si>
  <si>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</si>
  <si>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</si>
  <si>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</si>
  <si>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</si>
  <si>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</si>
  <si>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</si>
  <si>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</si>
  <si>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</si>
  <si>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</si>
  <si>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</si>
  <si>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</si>
  <si>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</si>
  <si>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</si>
  <si>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</si>
  <si>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</si>
  <si>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</si>
  <si>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</si>
  <si>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</si>
  <si>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</si>
  <si>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</si>
  <si>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</si>
  <si>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</si>
  <si>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</si>
  <si>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</si>
  <si>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</si>
  <si>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</si>
  <si>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</si>
  <si>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</si>
  <si>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</si>
  <si>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</si>
  <si>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</si>
  <si>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</si>
  <si>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</si>
  <si>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</si>
  <si>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</si>
  <si>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</si>
  <si>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</si>
  <si>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</si>
  <si>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</si>
  <si>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</si>
  <si>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</si>
  <si>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</si>
  <si>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</si>
  <si>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</si>
  <si>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</si>
  <si>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</si>
  <si>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</si>
  <si>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</si>
  <si>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</si>
  <si>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</si>
  <si>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</si>
  <si>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</si>
  <si>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</si>
  <si>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</si>
  <si>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</si>
  <si>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</si>
  <si>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</si>
  <si>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</si>
  <si>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</si>
  <si>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</si>
  <si>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</si>
  <si>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</si>
  <si>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</si>
  <si>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</si>
  <si>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</si>
  <si>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</si>
  <si>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</si>
  <si>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</si>
  <si>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</si>
  <si>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</si>
  <si>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</si>
  <si>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</si>
  <si>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</si>
  <si>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</si>
  <si>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</si>
  <si>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</si>
  <si>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</si>
  <si>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</si>
  <si>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</si>
  <si>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</si>
  <si>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</si>
  <si>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</si>
  <si>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</si>
  <si>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</si>
  <si>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</si>
  <si>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</si>
  <si>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</si>
  <si>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</si>
  <si>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</si>
  <si>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</si>
  <si>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</si>
  <si>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</si>
  <si>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</si>
  <si>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</si>
  <si>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</si>
  <si>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</si>
  <si>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</si>
  <si>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</si>
  <si>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</si>
  <si>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</si>
  <si>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</si>
  <si>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</si>
  <si>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</si>
  <si>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</si>
  <si>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</si>
  <si>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</si>
  <si>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</si>
  <si>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</si>
  <si>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</si>
  <si>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</si>
  <si>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</si>
  <si>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</si>
  <si>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</si>
  <si>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</si>
  <si>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</si>
  <si>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</si>
  <si>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</si>
  <si>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</si>
  <si>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</si>
  <si>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</si>
  <si>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</si>
  <si>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</si>
  <si>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</si>
  <si>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</si>
  <si>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</si>
  <si>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</si>
  <si>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</si>
  <si>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</si>
  <si>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</si>
  <si>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</si>
  <si>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</si>
  <si>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</si>
  <si>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</si>
  <si>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</si>
  <si>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</si>
  <si>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</si>
  <si>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</si>
  <si>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</si>
  <si>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</si>
  <si>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</si>
  <si>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</si>
  <si>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</si>
  <si>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</si>
  <si>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</si>
  <si>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</si>
  <si>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</si>
  <si>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</si>
  <si>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</si>
  <si>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</si>
  <si>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</si>
  <si>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</si>
  <si>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</si>
  <si>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</si>
  <si>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</si>
  <si>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</si>
  <si>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</si>
  <si>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</si>
  <si>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</si>
  <si>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</si>
  <si>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</si>
  <si>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</si>
  <si>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</si>
  <si>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</si>
  <si>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</si>
  <si>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</si>
  <si>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</si>
  <si>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</si>
  <si>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</si>
  <si>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</si>
  <si>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</si>
  <si>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</si>
  <si>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</si>
  <si>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</si>
  <si>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</si>
  <si>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</si>
  <si>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</si>
  <si>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</si>
  <si>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</si>
  <si>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</si>
  <si>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</si>
  <si>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</si>
  <si>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</si>
  <si>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</si>
  <si>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</si>
  <si>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</si>
  <si>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</si>
  <si>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</si>
  <si>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</si>
  <si>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</si>
  <si>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</si>
  <si>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</si>
  <si>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</si>
  <si>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</si>
  <si>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</si>
  <si>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</si>
  <si>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</si>
  <si>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</si>
  <si>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</si>
  <si>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</si>
  <si>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</si>
  <si>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</si>
  <si>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</si>
  <si>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</si>
  <si>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</si>
  <si>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</si>
  <si>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</si>
  <si>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</si>
  <si>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</si>
  <si>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</si>
  <si>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</si>
  <si>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</si>
  <si>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</si>
  <si>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</si>
  <si>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</si>
  <si>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</si>
  <si>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</si>
  <si>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</si>
  <si>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</si>
  <si>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</si>
  <si>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</si>
  <si>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</si>
  <si>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</si>
  <si>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</si>
  <si>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</si>
  <si>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</si>
  <si>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</si>
  <si>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</si>
  <si>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</si>
  <si>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</si>
  <si>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</si>
  <si>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</si>
  <si>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</si>
  <si>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</si>
  <si>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</si>
  <si>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</si>
  <si>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</si>
  <si>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</si>
  <si>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</si>
  <si>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</si>
  <si>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</si>
  <si>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</si>
  <si>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</si>
  <si>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</si>
  <si>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</si>
  <si>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</si>
  <si>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</si>
  <si>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</si>
  <si>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</si>
  <si>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</si>
  <si>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</si>
  <si>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</si>
  <si>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</si>
  <si>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</si>
  <si>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</si>
  <si>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</si>
  <si>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</si>
  <si>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</si>
  <si>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</si>
  <si>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</si>
  <si>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</si>
  <si>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</si>
  <si>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</si>
  <si>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</si>
  <si>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</si>
  <si>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</si>
  <si>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</si>
  <si>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</si>
  <si>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</si>
  <si>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</si>
  <si>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</si>
  <si>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</si>
  <si>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</si>
  <si>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</si>
  <si>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</si>
  <si>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</si>
  <si>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</si>
  <si>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</si>
  <si>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</si>
  <si>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</si>
  <si>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</si>
  <si>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</si>
  <si>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</si>
  <si>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</si>
  <si>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</si>
  <si>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</si>
  <si>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</si>
  <si>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</si>
  <si>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</si>
  <si>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</si>
  <si>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</si>
  <si>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</si>
  <si>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</si>
  <si>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</si>
  <si>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</si>
  <si>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</si>
  <si>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</si>
  <si>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</si>
  <si>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</si>
  <si>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</si>
  <si>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</si>
  <si>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</si>
  <si>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</si>
  <si>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</si>
  <si>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</si>
  <si>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</si>
  <si>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</si>
  <si>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</si>
  <si>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</si>
  <si>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</si>
  <si>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</si>
  <si>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</si>
  <si>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</si>
  <si>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</si>
  <si>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</si>
  <si>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</si>
  <si>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</si>
  <si>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</si>
  <si>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</si>
  <si>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</si>
  <si>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</si>
  <si>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</si>
  <si>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</si>
  <si>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</si>
  <si>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</si>
  <si>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</si>
  <si>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</si>
  <si>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</si>
  <si>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</si>
  <si>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</si>
  <si>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</si>
  <si>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</si>
  <si>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</si>
  <si>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</si>
  <si>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</si>
  <si>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</si>
  <si>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</si>
  <si>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</si>
  <si>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</si>
  <si>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</si>
  <si>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</si>
  <si>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</si>
  <si>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</si>
  <si>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</si>
  <si>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</si>
  <si>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</si>
  <si>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</si>
  <si>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</si>
  <si>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</si>
  <si>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</si>
  <si>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</si>
  <si>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</si>
  <si>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</si>
  <si>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</si>
  <si>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</si>
  <si>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</si>
  <si>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</si>
  <si>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</si>
  <si>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</si>
  <si>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</si>
  <si>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</si>
  <si>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</si>
  <si>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</si>
  <si>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</si>
  <si>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</si>
  <si>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</si>
  <si>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</si>
  <si>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</si>
  <si>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</si>
  <si>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</si>
  <si>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</si>
  <si>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</si>
  <si>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</si>
  <si>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</si>
  <si>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</si>
  <si>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</si>
  <si>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</si>
  <si>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</si>
  <si>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</si>
  <si>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</si>
  <si>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</si>
  <si>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</si>
  <si>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</si>
  <si>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</si>
  <si>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</si>
  <si>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</si>
  <si>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</si>
  <si>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</si>
  <si>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</si>
  <si>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</si>
  <si>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</si>
  <si>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</si>
  <si>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</si>
  <si>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</si>
  <si>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</si>
  <si>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</si>
  <si>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</si>
  <si>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</si>
  <si>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</si>
  <si>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</si>
  <si>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</si>
  <si>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</si>
  <si>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</si>
  <si>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</si>
  <si>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</si>
  <si>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</si>
  <si>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</si>
  <si>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</si>
  <si>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</si>
  <si>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</si>
  <si>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</si>
  <si>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</si>
  <si>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</si>
  <si>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</si>
  <si>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</si>
  <si>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</si>
  <si>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</si>
  <si>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</si>
  <si>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</si>
  <si>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</si>
  <si>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</si>
  <si>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</si>
  <si>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</si>
  <si>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</si>
  <si>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</si>
  <si>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</si>
  <si>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</si>
  <si>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</si>
  <si>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</si>
  <si>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</si>
  <si>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</si>
  <si>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</si>
  <si>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</si>
  <si>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</si>
  <si>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</si>
  <si>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</si>
  <si>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</si>
  <si>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</si>
  <si>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</si>
  <si>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</si>
  <si>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</si>
  <si>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</si>
  <si>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</si>
  <si>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</si>
  <si>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</si>
  <si>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</si>
  <si>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</si>
  <si>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</si>
  <si>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</si>
  <si>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</si>
  <si>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</si>
  <si>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</si>
  <si>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</si>
  <si>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</si>
  <si>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</si>
  <si>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</si>
  <si>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</si>
  <si>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</si>
  <si>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</si>
  <si>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</si>
  <si>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</si>
  <si>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</si>
  <si>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</si>
  <si>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</si>
  <si>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</si>
  <si>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</si>
  <si>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</si>
  <si>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</si>
  <si>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</si>
  <si>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</si>
  <si>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</si>
  <si>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</si>
  <si>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</si>
  <si>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</si>
  <si>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</si>
  <si>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</si>
  <si>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</si>
  <si>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</si>
  <si>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</si>
  <si>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</si>
  <si>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</si>
  <si>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</si>
  <si>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</si>
  <si>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</si>
  <si>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</si>
  <si>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</si>
  <si>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</si>
  <si>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</si>
  <si>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</si>
  <si>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</si>
  <si>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</si>
  <si>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</si>
  <si>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</si>
  <si>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</si>
  <si>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</si>
  <si>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</si>
  <si>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</si>
  <si>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</si>
  <si>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</si>
  <si>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</si>
  <si>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</si>
  <si>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</si>
  <si>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</si>
  <si>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</si>
  <si>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</si>
  <si>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</si>
  <si>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</si>
  <si>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</si>
  <si>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</si>
  <si>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</si>
  <si>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</si>
  <si>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</si>
  <si>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</si>
  <si>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</si>
  <si>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</si>
  <si>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</si>
  <si>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</si>
  <si>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</si>
  <si>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</si>
  <si>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</si>
  <si>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</si>
  <si>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</si>
  <si>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</si>
  <si>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</si>
  <si>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</si>
  <si>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</si>
  <si>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</si>
  <si>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</si>
  <si>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</si>
  <si>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</si>
  <si>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</si>
  <si>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</si>
  <si>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</si>
  <si>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</si>
  <si>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</si>
  <si>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</si>
  <si>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</si>
  <si>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</si>
  <si>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</si>
  <si>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</si>
  <si>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</si>
  <si>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</si>
  <si>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</si>
  <si>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</si>
  <si>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</si>
  <si>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</si>
  <si>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</si>
  <si>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</si>
  <si>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</si>
  <si>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</si>
  <si>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</si>
  <si>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</si>
  <si>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</si>
  <si>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</si>
  <si>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</si>
  <si>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</si>
  <si>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</si>
  <si>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</si>
  <si>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</si>
  <si>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</si>
  <si>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</si>
  <si>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</si>
  <si>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</si>
  <si>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</si>
  <si>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</si>
  <si>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</si>
  <si>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</si>
  <si>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</si>
  <si>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</si>
  <si>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</si>
  <si>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</si>
  <si>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</si>
  <si>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</si>
  <si>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</si>
  <si>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</si>
  <si>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</si>
  <si>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</si>
  <si>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</si>
  <si>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</si>
  <si>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</si>
  <si>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</si>
  <si>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</si>
  <si>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</si>
  <si>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</si>
  <si>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</si>
  <si>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</si>
  <si>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</si>
  <si>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</si>
  <si>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</si>
  <si>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</si>
  <si>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</si>
  <si>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</si>
  <si>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</si>
  <si>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</si>
  <si>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</si>
  <si>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</si>
  <si>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</si>
  <si>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</si>
  <si>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</si>
  <si>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</si>
  <si>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</si>
  <si>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</si>
  <si>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</si>
  <si>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</si>
  <si>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</si>
  <si>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</si>
  <si>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</si>
  <si>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</si>
  <si>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</si>
  <si>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</si>
  <si>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</si>
  <si>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</si>
  <si>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</si>
  <si>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</si>
  <si>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</si>
  <si>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</si>
  <si>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</si>
  <si>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</si>
  <si>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</si>
  <si>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</si>
  <si>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</si>
  <si>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</si>
  <si>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</si>
  <si>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</si>
  <si>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</si>
  <si>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</si>
  <si>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</si>
  <si>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</si>
  <si>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</si>
  <si>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</si>
  <si>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</si>
  <si>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</si>
  <si>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</si>
  <si>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</si>
  <si>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</si>
  <si>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</si>
  <si>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</si>
  <si>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</si>
  <si>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</si>
  <si>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</si>
  <si>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</si>
  <si>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</si>
  <si>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</si>
  <si>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</si>
  <si>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</si>
  <si>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</si>
  <si>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</si>
  <si>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</si>
  <si>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</si>
  <si>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</si>
  <si>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</si>
  <si>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</si>
  <si>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</si>
  <si>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</si>
  <si>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</si>
  <si>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</si>
  <si>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</si>
  <si>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</si>
  <si>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</si>
  <si>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</si>
  <si>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</si>
  <si>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</si>
  <si>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</si>
  <si>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</si>
  <si>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</si>
  <si>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</si>
  <si>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</si>
  <si>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</si>
  <si>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</si>
  <si>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</si>
  <si>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</si>
  <si>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</si>
  <si>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</si>
  <si>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</si>
  <si>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</si>
  <si>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</si>
  <si>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</si>
  <si>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</si>
  <si>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</si>
  <si>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</si>
  <si>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</si>
  <si>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</si>
  <si>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</si>
  <si>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</si>
  <si>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</si>
  <si>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</si>
  <si>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</si>
  <si>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</si>
  <si>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</si>
  <si>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</si>
  <si>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</si>
  <si>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</si>
  <si>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</si>
  <si>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</si>
  <si>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</si>
  <si>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</si>
  <si>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</si>
  <si>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</si>
  <si>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</si>
  <si>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</si>
  <si>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</si>
  <si>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</si>
  <si>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</si>
  <si>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</si>
  <si>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</si>
  <si>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</si>
  <si>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</si>
  <si>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</si>
  <si>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</si>
  <si>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</si>
  <si>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</si>
  <si>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</si>
  <si>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</si>
  <si>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</si>
  <si>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</si>
  <si>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</si>
  <si>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</si>
  <si>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</si>
  <si>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</si>
  <si>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</si>
  <si>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</si>
  <si>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</si>
  <si>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</si>
  <si>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</si>
  <si>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</si>
  <si>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</si>
  <si>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</si>
  <si>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</si>
  <si>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</si>
  <si>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</si>
  <si>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</si>
  <si>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</si>
  <si>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</si>
  <si>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</si>
  <si>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</si>
  <si>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</si>
  <si>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</si>
  <si>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</si>
  <si>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</si>
  <si>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</si>
  <si>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</si>
  <si>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</si>
  <si>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</si>
  <si>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</si>
  <si>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</si>
  <si>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</si>
  <si>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</si>
  <si>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</si>
  <si>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</si>
  <si>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</si>
  <si>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</si>
  <si>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</si>
  <si>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</si>
  <si>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</si>
  <si>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</si>
  <si>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</si>
  <si>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</si>
  <si>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</si>
  <si>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</si>
  <si>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</si>
  <si>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</si>
  <si>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</si>
  <si>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</si>
  <si>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</si>
  <si>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</si>
  <si>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</si>
  <si>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</si>
  <si>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</si>
  <si>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</si>
  <si>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</si>
  <si>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</si>
  <si>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</si>
  <si>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</si>
  <si>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</si>
  <si>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</si>
  <si>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</si>
  <si>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</si>
  <si>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</si>
  <si>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</si>
  <si>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</si>
  <si>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</si>
  <si>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</si>
  <si>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</si>
  <si>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</si>
  <si>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</si>
  <si>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</si>
  <si>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</si>
  <si>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</si>
  <si>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</si>
  <si>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</si>
  <si>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</si>
  <si>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</si>
  <si>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</si>
  <si>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</si>
  <si>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</si>
  <si>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</si>
  <si>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</si>
  <si>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</si>
  <si>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</si>
  <si>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</si>
  <si>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</si>
  <si>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</si>
  <si>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</si>
  <si>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</si>
  <si>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</si>
  <si>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</si>
  <si>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</si>
  <si>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</si>
  <si>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</si>
  <si>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</si>
  <si>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</si>
  <si>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</si>
  <si>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</si>
  <si>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</si>
  <si>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</si>
  <si>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</si>
  <si>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</si>
  <si>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</si>
  <si>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</si>
  <si>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</si>
  <si>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</si>
  <si>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</si>
  <si>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</si>
  <si>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</si>
  <si>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</si>
  <si>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</si>
  <si>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</si>
  <si>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</si>
  <si>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</si>
  <si>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</si>
  <si>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</si>
  <si>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</si>
  <si>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</si>
  <si>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</si>
  <si>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</si>
  <si>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</si>
  <si>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</si>
  <si>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</si>
  <si>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</si>
  <si>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</si>
  <si>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</si>
  <si>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</si>
  <si>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</si>
  <si>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</si>
  <si>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</si>
  <si>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</si>
  <si>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</si>
  <si>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</si>
  <si>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</si>
  <si>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</si>
  <si>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</si>
  <si>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</si>
  <si>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</si>
  <si>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</si>
  <si>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</si>
  <si>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</si>
  <si>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</si>
  <si>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</si>
  <si>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</si>
  <si>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</si>
  <si>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</si>
  <si>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</si>
  <si>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</si>
  <si>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</si>
  <si>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</si>
  <si>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</si>
  <si>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</si>
  <si>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</si>
  <si>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</si>
  <si>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</si>
  <si>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</si>
  <si>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</si>
  <si>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</si>
  <si>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</si>
  <si>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</si>
  <si>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</si>
  <si>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</si>
  <si>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</si>
  <si>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</si>
  <si>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</si>
  <si>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</si>
  <si>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</si>
  <si>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</si>
  <si>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</si>
  <si>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</si>
  <si>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</si>
  <si>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</si>
  <si>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</si>
  <si>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</si>
  <si>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</si>
  <si>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</si>
  <si>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</si>
  <si>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</si>
  <si>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</si>
  <si>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</si>
  <si>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</si>
  <si>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</si>
  <si>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</si>
  <si>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</si>
  <si>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</si>
  <si>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</si>
  <si>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</si>
  <si>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</si>
  <si>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</si>
  <si>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</si>
  <si>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</si>
  <si>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</si>
  <si>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</si>
  <si>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</si>
  <si>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</si>
  <si>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</si>
  <si>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</si>
  <si>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</si>
  <si>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</si>
  <si>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</si>
  <si>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</si>
  <si>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</si>
  <si>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</si>
  <si>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</si>
  <si>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</si>
  <si>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</si>
  <si>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</si>
  <si>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</si>
  <si>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</si>
  <si>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</si>
  <si>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</si>
  <si>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</si>
  <si>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</si>
  <si>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</si>
  <si>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</si>
  <si>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</si>
  <si>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</si>
  <si>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</si>
  <si>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</si>
  <si>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</si>
  <si>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</si>
  <si>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</si>
  <si>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</si>
  <si>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</si>
  <si>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</si>
  <si>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</si>
  <si>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</si>
  <si>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</si>
  <si>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</si>
  <si>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</si>
  <si>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</si>
  <si>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</si>
  <si>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</si>
  <si>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</si>
  <si>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</si>
  <si>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</si>
  <si>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</si>
  <si>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</si>
  <si>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</si>
  <si>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</si>
  <si>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</si>
  <si>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</si>
  <si>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</si>
  <si>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</si>
  <si>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</si>
  <si>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</si>
  <si>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</si>
  <si>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</si>
  <si>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</si>
  <si>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</si>
  <si>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</si>
  <si>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</si>
  <si>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</si>
  <si>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</si>
  <si>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</si>
  <si>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</si>
  <si>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</si>
  <si>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</si>
  <si>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</si>
  <si>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</si>
  <si>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</si>
  <si>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</si>
  <si>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</si>
  <si>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</si>
  <si>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</si>
  <si>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</si>
  <si>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</si>
  <si>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</si>
  <si>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</si>
  <si>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</si>
  <si>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</si>
  <si>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</si>
  <si>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</si>
  <si>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</si>
  <si>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</si>
  <si>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</si>
  <si>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</si>
  <si>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</si>
  <si>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</si>
  <si>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</si>
  <si>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</si>
  <si>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</si>
  <si>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</si>
  <si>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</si>
  <si>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</si>
  <si>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</si>
  <si>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</si>
  <si>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</si>
  <si>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</si>
  <si>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</si>
  <si>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</si>
  <si>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</si>
  <si>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</si>
  <si>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</si>
  <si>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</si>
  <si>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</si>
  <si>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</si>
  <si>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</si>
  <si>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</si>
  <si>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</si>
  <si>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</si>
  <si>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</si>
  <si>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</si>
  <si>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</si>
  <si>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</si>
  <si>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</si>
  <si>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</si>
  <si>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</si>
  <si>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</si>
  <si>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</si>
  <si>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</si>
  <si>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</si>
  <si>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</si>
  <si>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</si>
  <si>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</si>
  <si>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</si>
  <si>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</si>
  <si>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</si>
  <si>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</si>
  <si>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</si>
  <si>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</si>
  <si>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</si>
  <si>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</si>
  <si>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</si>
  <si>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</si>
  <si>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</si>
  <si>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</si>
  <si>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</si>
  <si>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</si>
  <si>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</si>
  <si>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</si>
  <si>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</si>
  <si>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</si>
  <si>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</si>
  <si>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</si>
  <si>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</si>
  <si>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</si>
  <si>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</si>
  <si>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</si>
  <si>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</si>
  <si>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</si>
  <si>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</si>
  <si>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</si>
  <si>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</si>
  <si>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</si>
  <si>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</si>
  <si>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</si>
  <si>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</si>
  <si>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</si>
  <si>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</si>
  <si>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</si>
  <si>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</si>
  <si>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</si>
  <si>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</si>
  <si>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</si>
  <si>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</si>
  <si>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</si>
  <si>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</si>
  <si>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</si>
  <si>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</si>
  <si>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</si>
  <si>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</si>
  <si>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</si>
  <si>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</si>
  <si>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</si>
  <si>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</si>
  <si>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</si>
  <si>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</si>
  <si>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</si>
  <si>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</si>
  <si>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</si>
  <si>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</si>
  <si>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</si>
  <si>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</si>
  <si>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</si>
  <si>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</si>
  <si>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</si>
  <si>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</si>
  <si>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</si>
  <si>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</si>
  <si>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</si>
  <si>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</si>
  <si>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</si>
  <si>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</si>
  <si>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</si>
  <si>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</si>
  <si>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</si>
  <si>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</si>
  <si>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</si>
  <si>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</si>
  <si>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</si>
  <si>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</si>
  <si>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</si>
  <si>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</si>
  <si>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</si>
  <si>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</si>
  <si>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</si>
  <si>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</si>
  <si>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</si>
  <si>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</si>
  <si>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</si>
  <si>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</si>
  <si>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</si>
  <si>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</si>
  <si>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</si>
  <si>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</si>
  <si>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</si>
  <si>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</si>
  <si>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</si>
  <si>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</si>
  <si>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</si>
  <si>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</si>
  <si>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</si>
  <si>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</si>
  <si>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</si>
  <si>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</si>
  <si>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</si>
  <si>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</si>
  <si>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</si>
  <si>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</si>
  <si>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</si>
  <si>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</si>
  <si>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</si>
  <si>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</si>
  <si>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</si>
  <si>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</si>
  <si>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</si>
  <si>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</si>
  <si>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</si>
  <si>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</si>
  <si>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</si>
  <si>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</si>
  <si>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</si>
  <si>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</si>
  <si>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</si>
  <si>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</si>
  <si>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</si>
  <si>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</si>
  <si>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</si>
  <si>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</si>
  <si>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</si>
  <si>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</si>
  <si>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</si>
  <si>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</si>
  <si>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</si>
  <si>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</si>
  <si>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</si>
  <si>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</si>
  <si>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</si>
  <si>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</si>
  <si>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</si>
  <si>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</si>
  <si>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</si>
  <si>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</si>
  <si>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</si>
  <si>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</si>
  <si>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</si>
  <si>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</si>
  <si>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</si>
  <si>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</si>
  <si>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</si>
  <si>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</si>
  <si>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</si>
  <si>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</si>
  <si>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</si>
  <si>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</si>
  <si>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</si>
  <si>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</si>
  <si>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</si>
  <si>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</si>
  <si>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</si>
  <si>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</si>
  <si>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</si>
  <si>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</si>
  <si>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</si>
  <si>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</si>
  <si>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</si>
  <si>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</si>
  <si>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</si>
  <si>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</si>
  <si>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</si>
  <si>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</si>
  <si>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</si>
  <si>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</si>
  <si>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</si>
  <si>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</si>
  <si>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</si>
  <si>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</si>
  <si>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</si>
  <si>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</si>
  <si>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</si>
  <si>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</si>
  <si>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</si>
  <si>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</si>
  <si>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</si>
  <si>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</si>
  <si>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</si>
  <si>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</si>
  <si>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</si>
  <si>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</si>
  <si>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</si>
  <si>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</si>
  <si>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</si>
  <si>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</si>
  <si>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</si>
  <si>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</si>
  <si>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</si>
  <si>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</si>
  <si>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</si>
  <si>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</si>
  <si>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</si>
  <si>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</si>
  <si>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</si>
  <si>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</si>
  <si>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</si>
  <si>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</si>
  <si>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</si>
  <si>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</si>
  <si>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</si>
  <si>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</si>
  <si>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</si>
  <si>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</si>
  <si>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</si>
  <si>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</si>
  <si>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</si>
  <si>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</si>
  <si>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</si>
  <si>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</si>
  <si>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</si>
  <si>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</si>
  <si>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</si>
  <si>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</si>
  <si>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</si>
  <si>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</si>
  <si>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</si>
  <si>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</si>
  <si>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</si>
  <si>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</si>
  <si>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</si>
  <si>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</si>
  <si>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</si>
  <si>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</si>
  <si>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</si>
  <si>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</si>
  <si>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</si>
  <si>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</si>
  <si>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</si>
  <si>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</si>
  <si>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</si>
  <si>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</si>
  <si>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</si>
  <si>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</si>
  <si>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</si>
  <si>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</si>
  <si>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</si>
  <si>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</si>
  <si>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</si>
  <si>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</si>
  <si>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</si>
  <si>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</si>
  <si>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</si>
  <si>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</si>
  <si>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</si>
  <si>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</si>
  <si>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</si>
  <si>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</si>
  <si>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</si>
  <si>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</si>
  <si>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</si>
  <si>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</si>
  <si>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</si>
  <si>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</si>
  <si>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</si>
  <si>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</si>
  <si>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</si>
  <si>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</si>
  <si>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</si>
  <si>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</si>
  <si>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</si>
  <si>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</si>
  <si>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</si>
  <si>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</si>
  <si>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</si>
  <si>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</si>
  <si>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</si>
  <si>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</si>
  <si>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</si>
  <si>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</si>
  <si>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</si>
  <si>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</si>
  <si>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</si>
  <si>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</si>
  <si>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</si>
  <si>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</si>
  <si>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</si>
  <si>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</si>
  <si>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</si>
  <si>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</si>
  <si>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</si>
  <si>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</si>
  <si>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</si>
  <si>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</si>
  <si>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</si>
  <si>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</si>
  <si>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</si>
  <si>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</si>
  <si>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</si>
  <si>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</si>
  <si>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</si>
  <si>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</si>
  <si>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</si>
  <si>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</si>
  <si>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</si>
  <si>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</si>
  <si>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</si>
  <si>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</si>
  <si>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</si>
  <si>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</si>
  <si>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</si>
  <si>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</si>
  <si>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</si>
  <si>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</si>
  <si>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</si>
  <si>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</si>
  <si>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</si>
  <si>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</si>
  <si>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</si>
  <si>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</si>
  <si>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</si>
  <si>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</si>
  <si>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</si>
  <si>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</si>
  <si>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</si>
  <si>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</si>
  <si>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</si>
  <si>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</si>
  <si>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</si>
  <si>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</si>
  <si>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</si>
  <si>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</si>
  <si>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</si>
  <si>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</si>
  <si>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</si>
  <si>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</si>
  <si>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</si>
  <si>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</si>
  <si>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</si>
  <si>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</si>
  <si>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</si>
  <si>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</si>
  <si>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</si>
  <si>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</si>
  <si>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</si>
  <si>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</si>
  <si>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</si>
  <si>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</si>
  <si>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</si>
  <si>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</si>
  <si>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</si>
  <si>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</si>
  <si>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</si>
  <si>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</si>
  <si>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</si>
  <si>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</si>
  <si>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</si>
  <si>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</si>
  <si>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</si>
  <si>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</si>
  <si>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</si>
  <si>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</si>
  <si>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</si>
  <si>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</si>
  <si>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</si>
  <si>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</si>
  <si>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</si>
  <si>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</si>
  <si>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</si>
  <si>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</si>
  <si>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</si>
  <si>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</si>
  <si>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</si>
  <si>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</si>
  <si>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</si>
  <si>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</si>
  <si>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</si>
  <si>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</si>
  <si>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</si>
  <si>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</si>
  <si>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</si>
  <si>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</si>
  <si>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</si>
  <si>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</si>
  <si>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</si>
  <si>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</si>
  <si>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</si>
  <si>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</si>
  <si>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</si>
  <si>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</si>
  <si>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</si>
  <si>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</si>
  <si>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</si>
  <si>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</si>
  <si>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</si>
  <si>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</si>
  <si>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</si>
  <si>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</si>
  <si>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</si>
  <si>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</si>
  <si>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</si>
  <si>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</si>
  <si>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</si>
  <si>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</si>
  <si>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</si>
  <si>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</si>
  <si>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</si>
  <si>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</si>
  <si>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</si>
  <si>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</si>
  <si>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</si>
  <si>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</si>
  <si>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</si>
  <si>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</si>
  <si>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</si>
  <si>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</si>
  <si>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</si>
  <si>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</si>
  <si>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</si>
  <si>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</si>
  <si>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</si>
  <si>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</si>
  <si>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</si>
  <si>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</si>
  <si>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</si>
  <si>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</si>
  <si>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</si>
  <si>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</si>
  <si>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</si>
  <si>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</si>
  <si>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</si>
  <si>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</si>
  <si>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</si>
  <si>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</si>
  <si>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</si>
  <si>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</si>
  <si>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</si>
  <si>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</si>
  <si>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</si>
  <si>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</si>
  <si>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</si>
  <si>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</si>
  <si>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</si>
  <si>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</si>
  <si>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</si>
  <si>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</si>
  <si>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</si>
  <si>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</si>
  <si>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</si>
  <si>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</si>
  <si>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</si>
  <si>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</si>
  <si>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</si>
  <si>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</si>
  <si>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</si>
  <si>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</si>
  <si>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</si>
  <si>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</si>
  <si>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</si>
  <si>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</si>
  <si>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</si>
  <si>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</si>
  <si>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</si>
  <si>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</si>
  <si>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</si>
  <si>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</si>
  <si>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</si>
  <si>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</si>
  <si>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</si>
  <si>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</si>
  <si>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</si>
  <si>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</si>
  <si>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</si>
  <si>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</si>
  <si>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</si>
  <si>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</si>
  <si>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</si>
  <si>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</si>
  <si>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</si>
  <si>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</si>
  <si>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</si>
  <si>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</si>
  <si>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</si>
  <si>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</si>
  <si>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</si>
  <si>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</si>
  <si>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</si>
  <si>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</si>
  <si>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</si>
  <si>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</si>
  <si>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</si>
  <si>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</si>
  <si>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</si>
  <si>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</si>
  <si>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</si>
  <si>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</si>
  <si>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</si>
  <si>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</si>
  <si>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</si>
  <si>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</si>
  <si>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</si>
  <si>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</si>
  <si>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</si>
  <si>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</si>
  <si>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</si>
  <si>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</si>
  <si>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</si>
  <si>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</si>
  <si>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</si>
  <si>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</si>
  <si>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</si>
  <si>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</si>
  <si>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</si>
  <si>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</si>
  <si>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</si>
  <si>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</si>
  <si>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</si>
  <si>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</si>
  <si>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</si>
  <si>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</si>
  <si>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</si>
  <si>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</si>
  <si>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</si>
  <si>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</si>
  <si>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</si>
  <si>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</si>
  <si>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</si>
  <si>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</si>
  <si>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</si>
  <si>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</si>
  <si>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</si>
  <si>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</si>
  <si>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</si>
  <si>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</si>
  <si>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</si>
  <si>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</si>
  <si>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</si>
  <si>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</si>
  <si>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</si>
  <si>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</si>
  <si>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</si>
  <si>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</si>
  <si>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</si>
  <si>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</si>
  <si>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</si>
  <si>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</si>
  <si>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</si>
  <si>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</si>
  <si>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</si>
  <si>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</si>
  <si>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</si>
  <si>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</si>
  <si>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</si>
  <si>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</si>
  <si>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</si>
  <si>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</si>
  <si>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</si>
  <si>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</si>
  <si>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</si>
  <si>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</si>
  <si>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</si>
  <si>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</si>
  <si>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</si>
  <si>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</si>
  <si>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</si>
  <si>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</si>
  <si>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</si>
  <si>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</si>
  <si>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</si>
  <si>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</si>
  <si>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</si>
  <si>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</si>
  <si>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</si>
  <si>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</si>
  <si>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</si>
  <si>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</si>
  <si>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</si>
  <si>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</si>
  <si>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</si>
  <si>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</si>
  <si>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</si>
  <si>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</si>
  <si>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</si>
  <si>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</si>
  <si>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</si>
  <si>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</si>
  <si>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</si>
  <si>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</si>
  <si>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</si>
  <si>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</si>
  <si>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</si>
  <si>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</si>
  <si>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</si>
  <si>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</si>
  <si>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</si>
  <si>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</si>
  <si>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</si>
  <si>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</si>
  <si>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</si>
  <si>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</si>
  <si>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</si>
  <si>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</si>
  <si>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</si>
  <si>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</si>
  <si>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</si>
  <si>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</si>
  <si>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</si>
  <si>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</si>
  <si>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</si>
  <si>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</si>
  <si>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</si>
  <si>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</si>
  <si>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</si>
  <si>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</si>
  <si>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</si>
  <si>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</si>
  <si>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</si>
  <si>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</si>
  <si>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</si>
  <si>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</si>
  <si>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</si>
  <si>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</si>
  <si>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</si>
  <si>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</si>
  <si>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</si>
  <si>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</si>
  <si>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</si>
  <si>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</si>
  <si>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</si>
  <si>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</si>
  <si>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</si>
  <si>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</si>
  <si>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</si>
  <si>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</si>
  <si>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</si>
  <si>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</si>
  <si>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</si>
  <si>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</si>
  <si>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</si>
  <si>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</si>
  <si>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</si>
  <si>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</si>
  <si>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</si>
  <si>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</si>
  <si>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</si>
  <si>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</si>
  <si>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</si>
  <si>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</si>
  <si>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</si>
  <si>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</si>
  <si>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</si>
  <si>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</si>
  <si>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</si>
  <si>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</si>
  <si>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</si>
  <si>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</si>
  <si>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</si>
  <si>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</si>
  <si>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</si>
  <si>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</si>
  <si>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</si>
  <si>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</si>
  <si>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</si>
  <si>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</si>
  <si>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</si>
  <si>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</si>
  <si>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</si>
  <si>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</si>
  <si>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</si>
  <si>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</si>
  <si>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</si>
  <si>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</si>
  <si>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</si>
  <si>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</si>
  <si>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</si>
  <si>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</si>
  <si>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</si>
  <si>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</si>
  <si>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</si>
  <si>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</si>
  <si>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</si>
  <si>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</si>
  <si>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</si>
  <si>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</si>
  <si>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</si>
  <si>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</si>
  <si>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</si>
  <si>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</si>
  <si>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</si>
  <si>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</si>
  <si>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</si>
  <si>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</si>
  <si>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</si>
  <si>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</si>
  <si>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</si>
  <si>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</si>
  <si>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</si>
  <si>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</si>
  <si>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</si>
  <si>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</si>
  <si>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</si>
  <si>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</si>
  <si>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</si>
  <si>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</si>
  <si>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</si>
  <si>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</si>
  <si>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</si>
  <si>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</si>
  <si>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</si>
  <si>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</si>
  <si>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</si>
  <si>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</si>
  <si>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</si>
  <si>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</si>
  <si>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</si>
  <si>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</si>
  <si>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</si>
  <si>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</si>
  <si>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</si>
  <si>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</si>
  <si>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</si>
  <si>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</si>
  <si>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</si>
  <si>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</si>
  <si>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</si>
  <si>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</si>
  <si>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</si>
  <si>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</si>
  <si>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</si>
  <si>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</si>
  <si>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</si>
  <si>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</si>
  <si>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</si>
  <si>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</si>
  <si>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</si>
  <si>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</si>
  <si>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</si>
  <si>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</si>
  <si>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</si>
  <si>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</si>
  <si>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</si>
  <si>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</si>
  <si>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</si>
  <si>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</si>
  <si>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</si>
  <si>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</si>
  <si>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</si>
  <si>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</si>
  <si>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</si>
  <si>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</si>
  <si>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</si>
  <si>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</si>
  <si>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</si>
  <si>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</si>
  <si>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</si>
  <si>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</si>
  <si>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</si>
  <si>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</si>
  <si>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</si>
  <si>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</si>
  <si>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</si>
  <si>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</si>
  <si>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</si>
  <si>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</si>
  <si>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</si>
  <si>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</si>
  <si>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</si>
  <si>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</si>
  <si>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</si>
  <si>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</si>
  <si>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</si>
  <si>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</si>
  <si>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</si>
  <si>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</si>
  <si>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</si>
  <si>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</si>
  <si>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</si>
  <si>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</si>
  <si>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</si>
  <si>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</si>
  <si>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</si>
  <si>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</si>
  <si>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</si>
  <si>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</si>
  <si>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</si>
  <si>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</si>
  <si>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</si>
  <si>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</si>
  <si>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</si>
  <si>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</si>
  <si>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</si>
  <si>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</si>
  <si>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</si>
  <si>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</si>
  <si>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</si>
  <si>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</si>
  <si>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</si>
  <si>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</si>
  <si>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</si>
  <si>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</si>
  <si>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</si>
  <si>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</si>
  <si>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</si>
  <si>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</si>
  <si>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</si>
  <si>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</si>
  <si>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</si>
  <si>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</si>
  <si>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</si>
  <si>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</si>
  <si>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</si>
  <si>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</si>
  <si>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</si>
  <si>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</si>
  <si>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</si>
  <si>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</si>
  <si>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</si>
  <si>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</si>
  <si>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</si>
  <si>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</si>
  <si>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</si>
  <si>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</si>
  <si>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</si>
  <si>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</si>
  <si>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</si>
  <si>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</si>
  <si>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</si>
  <si>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</si>
  <si>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</si>
  <si>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</si>
  <si>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</si>
  <si>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</si>
  <si>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</si>
  <si>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</si>
  <si>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</si>
  <si>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</si>
  <si>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</si>
  <si>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</si>
  <si>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</si>
  <si>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</si>
  <si>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</si>
  <si>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</si>
  <si>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</si>
  <si>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</si>
  <si>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</si>
  <si>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</si>
  <si>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</si>
  <si>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</si>
  <si>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</si>
  <si>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</si>
  <si>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</si>
  <si>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</si>
  <si>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</si>
  <si>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</si>
  <si>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</si>
  <si>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</si>
  <si>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</si>
  <si>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</si>
  <si>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</si>
  <si>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</si>
  <si>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</si>
  <si>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</si>
  <si>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</si>
  <si>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</si>
  <si>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</si>
  <si>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</si>
  <si>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</si>
  <si>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</si>
  <si>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</si>
  <si>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</si>
  <si>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</si>
  <si>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</si>
  <si>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</si>
  <si>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</si>
  <si>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</si>
  <si>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</si>
  <si>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</si>
  <si>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</si>
  <si>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</si>
  <si>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</si>
  <si>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</si>
  <si>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</si>
  <si>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</si>
  <si>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</si>
  <si>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</si>
  <si>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</si>
  <si>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</si>
  <si>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</si>
  <si>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</si>
  <si>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</si>
  <si>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</si>
  <si>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</si>
  <si>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</si>
  <si>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</si>
  <si>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</si>
  <si>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</si>
  <si>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</si>
  <si>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</si>
  <si>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</si>
  <si>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</si>
  <si>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</si>
  <si>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</si>
  <si>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</si>
  <si>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</si>
  <si>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</si>
  <si>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</si>
  <si>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</si>
  <si>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</si>
  <si>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</si>
  <si>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</si>
  <si>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</si>
  <si>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</si>
  <si>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</si>
  <si>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</si>
  <si>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</si>
  <si>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</si>
  <si>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</si>
  <si>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</si>
  <si>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</si>
  <si>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</si>
  <si>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</si>
  <si>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</si>
  <si>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</si>
  <si>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</si>
  <si>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</si>
  <si>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</si>
  <si>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</si>
  <si>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</si>
  <si>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</si>
  <si>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</si>
  <si>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</si>
  <si>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</si>
  <si>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</si>
  <si>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</si>
  <si>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</si>
  <si>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</si>
  <si>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</si>
  <si>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</si>
  <si>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</si>
  <si>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</si>
  <si>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</si>
  <si>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</si>
  <si>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</si>
  <si>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</si>
  <si>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</si>
  <si>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</si>
  <si>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</si>
  <si>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</si>
  <si>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</si>
  <si>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</si>
  <si>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</si>
  <si>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</si>
  <si>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</si>
  <si>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</si>
  <si>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</si>
  <si>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</si>
  <si>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</si>
  <si>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</si>
  <si>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</si>
  <si>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</si>
  <si>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</si>
  <si>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</si>
  <si>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</si>
  <si>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</si>
  <si>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</si>
  <si>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</si>
  <si>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</si>
  <si>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</si>
  <si>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</si>
  <si>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</si>
  <si>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</si>
  <si>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</si>
  <si>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</si>
  <si>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</si>
  <si>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</si>
  <si>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</si>
  <si>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</si>
  <si>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</si>
  <si>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</si>
  <si>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</si>
  <si>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</si>
  <si>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</si>
  <si>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</si>
  <si>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</si>
  <si>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</si>
  <si>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</si>
  <si>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</si>
  <si>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</si>
  <si>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</si>
  <si>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</si>
  <si>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</si>
  <si>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</si>
  <si>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</si>
  <si>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</si>
  <si>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</si>
  <si>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</si>
  <si>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</si>
  <si>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</si>
  <si>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</si>
  <si>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</si>
  <si>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</si>
  <si>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</si>
  <si>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</si>
  <si>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</si>
  <si>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</si>
  <si>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</si>
  <si>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</si>
  <si>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</si>
  <si>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</si>
  <si>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</si>
  <si>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</si>
  <si>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</si>
  <si>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</si>
  <si>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</si>
  <si>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</si>
  <si>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</si>
  <si>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</si>
  <si>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</si>
  <si>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</si>
  <si>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</si>
  <si>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</si>
  <si>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</si>
  <si>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</si>
  <si>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</si>
  <si>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</si>
  <si>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</si>
  <si>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</si>
  <si>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</si>
  <si>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</si>
  <si>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</si>
  <si>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</si>
  <si>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</si>
  <si>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</si>
  <si>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</si>
  <si>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</si>
  <si>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</si>
  <si>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</si>
  <si>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</si>
  <si>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</si>
  <si>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</si>
  <si>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</si>
  <si>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</si>
  <si>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</si>
  <si>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</si>
  <si>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</si>
  <si>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</si>
  <si>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</si>
  <si>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</si>
  <si>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</si>
  <si>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</si>
  <si>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</si>
  <si>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</si>
  <si>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</si>
  <si>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</si>
  <si>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</si>
  <si>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</si>
  <si>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</si>
  <si>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</si>
  <si>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</si>
  <si>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</si>
  <si>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</si>
  <si>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</si>
  <si>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</si>
  <si>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</si>
  <si>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</si>
  <si>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</si>
  <si>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</si>
  <si>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</si>
  <si>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</si>
  <si>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</si>
  <si>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</si>
  <si>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</si>
  <si>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</si>
  <si>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</si>
  <si>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</si>
  <si>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</si>
  <si>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</si>
  <si>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</si>
  <si>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</si>
  <si>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</si>
  <si>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</si>
  <si>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</si>
  <si>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</si>
  <si>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</si>
  <si>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</si>
  <si>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</si>
  <si>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</si>
  <si>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</si>
  <si>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</si>
  <si>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</si>
  <si>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</si>
  <si>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</si>
  <si>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</si>
  <si>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</si>
  <si>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</si>
  <si>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</si>
  <si>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</si>
  <si>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</si>
  <si>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</si>
  <si>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</si>
  <si>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</si>
  <si>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</si>
  <si>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</si>
  <si>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</si>
  <si>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</si>
  <si>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</si>
  <si>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</si>
  <si>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</si>
  <si>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</si>
  <si>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</si>
  <si>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</si>
  <si>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</si>
  <si>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</si>
  <si>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</si>
  <si>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</si>
  <si>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</si>
  <si>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</si>
  <si>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</si>
  <si>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</si>
  <si>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</si>
  <si>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</si>
  <si>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</si>
  <si>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</si>
  <si>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</si>
  <si>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</si>
  <si>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</si>
  <si>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</si>
  <si>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</si>
  <si>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</si>
  <si>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</si>
  <si>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</si>
  <si>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</si>
  <si>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</si>
  <si>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</si>
  <si>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</si>
  <si>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</si>
  <si>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PCM-20251123-00001860</t>
  </si>
  <si>
    <t>5G down EM team on the way ETA 35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</si>
  <si>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</si>
  <si>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</si>
  <si>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</si>
  <si>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</si>
  <si>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</si>
  <si>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</si>
  <si>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PCM-20251123-00001900</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</si>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</sst>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tabSelected="1" workbookViewId="0">
      <selection activeCell="A3" sqref="A3:XFD3"/>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321.96173726851703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45984.910162962966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45984.910162962966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45984.910162962966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45984.910162962966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45984.910163194443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45984.910163194443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45984.910163194443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45984.910163194443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45984.910163194443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45984.910163194443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45984.910163194443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45984.910163194443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45984.910163194443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45984.910163194443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45984.910163194443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45984.910163194443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45984.910163194443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45984.910163194443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45984.910163194443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45984.910163194443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45984.910163194443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45984.910163194443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45984.910163194443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45984.910163194443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45984.910163194443</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45984.910163194443</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45984.910163194443</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10C2F127-E5D9-499D-9F2C-F32C06DFC173}"/>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159.91032523148169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0.52274421296169749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45984.910163194443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45984.910163194443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45984.910163194443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45984.910163194443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45984.910163194443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45984.910163194443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45984.910163194443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45984.910163194443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45984.910163194443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45984.910163194443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45984.910163194443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45984.910163194443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45984.910163194443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45984.910163194443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45984.910163194443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45984.910163194443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45984.910163194443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45984.910163194443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45984.910163194443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45984.910163194443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45984.910163194443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45984.910163194443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45984.910163194443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45984.910163194443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45984.910163194443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45984.910163194443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45984.910163194443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45984.910163194443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45984.910163194443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45984.910163194443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45984.910163194443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45984.910163194443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45984.910163194443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45984.910163194443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45984.910163194443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45984.910163194443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45984.910163194443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45984.910163194443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45984.910163194443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45984.910163194443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45984.910163194443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45984.910163194443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45984.910163194443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45984.910163194443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45984.910163194443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45984.910163194443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45984.910163194443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45984.910163194443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45984.910163194443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45984.910163194443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45984.910163194443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45984.910163194443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45984.910163194443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45984.910163194443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45984.910163194443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45984.910163194443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45984.910163194443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45984.910163194443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45984.910163194443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45984.910163194443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45984.910163194443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45984.910163194443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45984.910163194443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45984.910163194443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45984.910163194443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45984.910163194443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45984.910163194443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45984.910163194443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45984.910163194443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45984.910163194443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45984.910163194443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45984.910163194443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45984.910163194443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45984.910163194443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45984.910163194443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45984.910163194443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45984.910163194443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45984.910163194443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45984.910163194443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45984.910163194443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45984.910163194443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45984.910163194443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45984.910163194443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45984.910163194443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45984.910163194443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45984.910163194443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45984.910163194443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45984.910163194443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45984.910163194443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45984.910163194443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45984.910163194443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45984.910163194443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45984.910163194443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45984.910163194443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45984.910163194443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45984.910163194443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45984.910163194443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45984.910163194443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45984.910163194443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45984.910163194443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45984.910163194443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45984.910163194443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45984.910163194443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45984.910163194443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45984.910163194443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45984.910163194443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45984.910163194443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45984.910163194443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45984.910163194443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45984.910163194443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45984.910163194443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45984.910163194443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45984.910163194443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45984.910163194443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45984.910163194443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45984.910163194443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45984.910163194443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45984.910163194443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45984.910163194443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45984.910163194443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45984.910163194443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45984.910163194443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45984.910163194443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45984.910163194443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45984.910163194443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45984.910163194443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45984.910163194443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45984.910163194443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45984.910163194443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45984.910163194443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45984.910163194443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45984.910163194443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45984.910163194443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45984.910163194443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45984.910163194443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45984.910163194443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45984.910163194443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45984.910163194443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45984.910163194443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45984.910163194443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45984.910163194443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45984.910163194443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45984.910163194443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45984.910163194443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45984.910163194443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45984.910163194443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E10" sqref="E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39107</v>
      </c>
      <c r="B2" s="61" t="str">
        <f>IFERROR(VLOOKUP(D2,DB!A:K,11,0),"")</f>
        <v>R3</v>
      </c>
      <c r="C2" s="18">
        <v>1</v>
      </c>
      <c r="D2" s="61" t="s">
        <v>24990</v>
      </c>
      <c r="E2" s="18" t="s">
        <v>39021</v>
      </c>
      <c r="F2" s="20">
        <v>45984.850393518522</v>
      </c>
      <c r="G2" s="21">
        <f t="shared" ref="G2:G51" ca="1" si="0">IFERROR(NOW()-F2,"-")</f>
        <v>5.976967592141591E-2</v>
      </c>
      <c r="H2" s="22">
        <v>45984.832372685189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t="str">
        <f>IFERROR(VLOOKUP(#REF!,DB!#REF!,7,0),"")</f>
        <v/>
      </c>
      <c r="E3" s="18"/>
      <c r="F3" s="20"/>
      <c r="G3" s="21">
        <f t="shared" ca="1" si="0"/>
        <v>45984.910163194443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45984.910163194443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45984.910163194443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45984.910163194443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45984.910163194443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45984.910163194443</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45984.910163194443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45984.910163194443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45984.910163194443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45984.910163194443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45984.910163194443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45984.910163194443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45984.910163194443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45984.910163194443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45984.910163194443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45984.910163194443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45984.910163194443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45984.910163194443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45984.910163194443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45984.910163194443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45984.910163194443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45984.910163194443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45984.910163194443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45984.910163194443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45984.910163194443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45984.910163194443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45984.910163194443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45984.910163194443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45984.910163194443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45984.910163194443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45984.910163194443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45984.910163194443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45984.910163194443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45984.910163194443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45984.910163194443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45984.910163194443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45984.910163194443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45984.910163194443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45984.910163194443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45984.910163194443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45984.910163194443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45984.910163194443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45984.910163194443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45984.910163194443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45984.910163194443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45984.910163194443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45984.910163194443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45984.910163194443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45984.910163194443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45984.910163194443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45984.910163194443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45984.910163194443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45984.910163194443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45984.910163194443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45984.910163194443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45984.910163194443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45984.910163194443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45984.910163194443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45984.910163194443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45984.910163194443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45984.910163194443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45984.910163194443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45984.910163194443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45984.910163194443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45984.910163194443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45984.910163194443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45984.910163194443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45984.910163194443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45984.910163194443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45984.910163194443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45984.910163194443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45984.910163194443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45984.910163194443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45984.910163194443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45984.910163194443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45984.910163194443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45984.910163194443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45984.910163194443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45984.910163194443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45984.910163194443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45984.910163194443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45984.910163194443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45984.910163194443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45984.910163194443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45984.910163194443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45984.910163194443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45984.910163194443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45984.910163194443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45984.910163194443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45984.910163194443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45984.910163194443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45984.910163194443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45984.910163194443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45984.910163194443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45984.910163194443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45984.910163194443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45984.910163194443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45984.910163194443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45984.910163194443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45984.910163194443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45984.910163194443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45984.910163194443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45984.910163194443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45984.910163194443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45984.910163194443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45984.910163194443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45984.910163194443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45984.910163194443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45984.910163194443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45984.910163194443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45984.910163194443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45984.910163194443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45984.910163194443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45984.910163194443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45984.910163194443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45984.910163194443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45984.910163194443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45984.910163194443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45984.910163194443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45984.910163194443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45984.910163194443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45984.910163194443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45984.910163194443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45984.910163194443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45984.910163194443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45984.910163194443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45984.910163194443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45984.910163194443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45984.910163194443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45984.910163194443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45984.910163194443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45984.910163194443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45984.910163194443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45984.910163194443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45984.910163194443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45984.910163194443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45984.910163194443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45984.910163194443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45984.910163194443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45984.910163194443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45984.910163194443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45984.910163194443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45984.910163194443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45984.910163194443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45984.910163194443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45984.910163194443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45984.910163194443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45984.910163194443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45984.910163194443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45984.910163194443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45984.910163194443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45984.910163194443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45984.910163194443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45984.910163194443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45984.910163194443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45984.910163194443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45984.910163194443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45984.910163194443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45984.910163194443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45984.910163194443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45984.910163194443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45984.910163194443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45984.910163194443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45984.910163194443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45984.910163194443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45984.910163194443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45984.910163194443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45984.910163194443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45984.910163194443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45984.910163194443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45984.910163194443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45984.910163194443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45984.910163194443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45984.910163194443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45984.910163194443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45984.910163194443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45984.910163194443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45984.910163194443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45984.910163194443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45984.910163194443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45984.910163194443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45984.910163194443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45984.910163194443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45984.910163194443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45984.910163194443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45984.910163194443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45984.910163194443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45984.910163194443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45984.910163194443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45984.910163194443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45984.910163194443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45984.910163194443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45984.910163194443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45984.910163194443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45984.910163194443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45984.910163194443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45984.910163194443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45984.910163194443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45984.910163194443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45984.910163194443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45984.910163194443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45984.910163194443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45984.910163194443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45984.910163194443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45984.910163194443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45984.910163194443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45984.910163194443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45984.910163194443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45984.910163194443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45984.910163194443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45984.910163194443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45984.910163194443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45984.910163194443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45984.910163194443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45984.910163194443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45984.910163194443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45984.910163194443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45984.910163194443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45984.910163194443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45984.910163194443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45984.910163194443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45984.910163194443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45984.910163194443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45984.910163194443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45984.910163194443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45984.910163194443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45984.910163194443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45984.910163194443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45984.910163194443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45984.910163194443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45984.910163194443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45984.910163194443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45984.910163194443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45984.910163194443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45984.910163194443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45984.910163194443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45984.910163194443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45984.910163194443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45984.910163194443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45984.910163194443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45984.910163194443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45984.910163194443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45984.910163194443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45984.910163194443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45984.910163194443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45984.910163194443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45984.910163194443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45984.910163194443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45984.910163194443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45984.910163194443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45984.910163194443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45984.910163194443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45984.910163194443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45984.910163194443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45984.910163194443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45984.910163194443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45984.910163194443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45984.910163194443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45984.910163194443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45984.910163194443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45984.910163194443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45984.910163194443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45984.910163194443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45984.910163194443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45984.910163194443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45984.910163194443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45984.910163194443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45984.910163194443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45984.910163194443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45984.910163194443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45984.910163194443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45984.910163194443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45984.910163194443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45984.910163194443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45984.910163194443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45984.910163194443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45984.910163194443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45984.910163194443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45984.910163194443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45984.910163194443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45984.910163194443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45984.910163194443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45984.910163194443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45984.910163194443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45984.910163194443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45984.910163194443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45984.910163194443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45984.910163194443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45984.910163194443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45984.910163194443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45984.910163194443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45984.910163194443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45984.910163194443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45984.910163194443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45984.910163194443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45984.910163194443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45984.910163194443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45984.910163194443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45984.910163194443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45984.910163194443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45984.910163194443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45984.910163194443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45984.910163194443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45984.910163194443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45984.910163194443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45984.910163194443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45984.910163194443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45984.910163194443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45984.910163194443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45984.910163194443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45984.910163194443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45984.910163194443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45984.910163194443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45984.910163194443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45984.910163194443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45984.910163194443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45984.910163194443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45984.910163194443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45984.910163194443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45984.910163194443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45984.910163194443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45984.910163194443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45984.910163194443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45984.910163194443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45984.910163194443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45984.910163194443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45984.910163194443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45984.910163194443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45984.910163194443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45984.910163194443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45984.910163194443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45984.910163194443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45984.910163194443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45984.910163194443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45984.910163194443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45984.910163194443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45984.910163194443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45984.910163194443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45984.910163194443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45984.910163194443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45984.910163194443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45984.910163194443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45984.910163194443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45984.910163194443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45984.910163194443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45984.910163194443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45984.910163194443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45984.910163194443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45984.910163194443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45984.910163194443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45984.910163194443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45984.910163194443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45984.910163194443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45984.910163194443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45984.910163194443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45984.910163194443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45984.910163194443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45984.910163194443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45984.910163194443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45984.910163194443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45984.910163194443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45984.910163194443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45984.910163194443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45984.910163194443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45984.910163194443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45984.910163194443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45984.910163194443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45984.910163194443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45984.910163194443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45984.910163194443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45984.910163194443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45984.910163194443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45984.910163194443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45984.910163194443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45984.910163194443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45984.910163194443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45984.910163194443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45984.910163194443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45984.910163194443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45984.910163194443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45984.910163194443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45984.910163194443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45984.910163194443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45984.910163194443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45984.910163194443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45984.910163194443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45984.910163194443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45984.910163194443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45984.910163194443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45984.910163194443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45984.910163194443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45984.910163194443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45984.910163194443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45984.910163194443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45984.910163194443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45984.910163194443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45984.910163194443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45984.910163194443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45984.910163194443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45984.910163194443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45984.910163194443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45984.910163194443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45984.910163194443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45984.910163194443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45984.910163194443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45984.910163194443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45984.910163194443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45984.910163194443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45984.910163194443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45984.910163194443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45984.910163194443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45984.910163194443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45984.910163194443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45984.910163194443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45984.910163194443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45984.910163194443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45984.910163194443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45984.910163194443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45984.910163194443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45984.910163194443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45984.910163194443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45984.910163194443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45984.910163194443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45984.910163194443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45984.910163194443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45984.910163194443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45984.910163194443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45984.910163194443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45984.910163194443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45984.910163194443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45984.910163194443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45984.910163194443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45984.910163194443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45984.910163194443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45984.910163194443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45984.910163194443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45984.910163194443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45984.910163194443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45984.910163194443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45984.910163194443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45984.910163194443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45984.910163194443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45984.910163194443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45984.910163194443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45984.910163194443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45984.910163194443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45984.910163194443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45984.910163194443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45984.910163194443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45984.910163194443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45984.910163194443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45984.910163194443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45984.910163194443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45984.910163194443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45984.910163194443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45984.910163194443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45984.910163194443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45984.910163194443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45984.910163194443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45984.910163194443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45984.910163194443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45984.910163194443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45984.910163194443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45984.910163194443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45984.910163194443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45984.910163194443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45984.910163194443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45984.910163194443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45984.910163194443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45984.910163194443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45984.910163194443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45984.910163194443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45984.910163194443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45984.910163194443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45984.910163194443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45984.910163194443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45984.910163194443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45984.910163194443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45984.910163194443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45984.910163194443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45984.910163194443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45984.910163194443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45984.910163194443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45984.910163194443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45984.910163194443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45984.910163194443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45984.910163194443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45984.910163194443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45984.910163194443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45984.910163194443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45984.910163194443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45984.910163194443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45984.910163194443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45984.910163194443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45984.910163194443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45984.910163194443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45984.910163194443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45984.910163194443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45984.910163194443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45984.910163194443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45984.910163194443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45984.910163194443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45984.910163194443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45984.910163194443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45984.910163194443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45984.910163194443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45984.910163194443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45984.910163194443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45984.910163194443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45984.910163194443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45984.910163194443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45984.910163194443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45984.910163194443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45984.910163194443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45984.910163194443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45984.910163194443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45984.910163194443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45984.910163194443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45984.910163194443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45984.910163194443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45984.910163194443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45984.910163194443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45984.910163194443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45984.910163194443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45984.910163194443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45984.910163194443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45984.910163194443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45984.910163194443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45984.910163194443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45984.910163194443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45984.910163194443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45984.910163194443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45984.910163194443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45984.910163194443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45984.910163194443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45984.910163194443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45984.910163194443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45984.910163194443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45984.910163194443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45984.910163194443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45984.910163194443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45984.910163194443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45984.910163194443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45984.910163194443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45984.910163194443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45984.910163194443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45984.910163194443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45984.910163194443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45984.910163194443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45984.910163194443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45984.910163194443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45984.910163194443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45984.910163194443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45984.910163194443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45984.910163194443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45984.910163194443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45984.910163194443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45984.910163194443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45984.910163194443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45984.910163194443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45984.910163194443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45984.910163194443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45984.910163194443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45984.910163194443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45984.910163194443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45984.910163194443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45984.910163194443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45984.910163194443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45984.910163194443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45984.910163194443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45984.910163194443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45984.910163194443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45984.910163194443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45984.910163194443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45984.910163194443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45984.910163194443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45984.910163194443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45984.910163194443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45984.910163194443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45984.910163194443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45984.910163194443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45984.910163194443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45984.910163194443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45984.910163194443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45984.910163194443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45984.910163194443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45984.910163194443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45984.910163194443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45984.910163194443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45984.910163194443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45984.910163194443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45984.910163194443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45984.910163194443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45984.910163194443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45984.910163194443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45984.910163194443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45984.910163194443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45984.910163194443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45984.910163194443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45984.910163194443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45984.910163194443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45984.910163194443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45984.910163194443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45984.910163194443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45984.910163194443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45984.910163194443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45984.910163194443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45984.910163194443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45984.910163194443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45984.910163194443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45984.910163194443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45984.910163194443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45984.910163194443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45984.910163194443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45984.910163194443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45984.910163194443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45984.910163194443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45984.910163194443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45984.910163194443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45984.910163194443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45984.910163194443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45984.910163194443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45984.910163194443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45984.910163194443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45984.910163194443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45984.910163194443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45984.910163194443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45984.910163194443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45984.910163194443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45984.910163194443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45984.910163194443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45984.910163194443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45984.910163194443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45984.910163194443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45984.910163194443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45984.910163194443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45984.910163194443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45984.910163194443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45984.910163194443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45984.910163194443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45984.910163194443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45984.910163194443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45984.910163194443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45984.910163194443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45984.910163194443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45984.910163194443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45984.910163194443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45984.910163194443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45984.910163194443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45984.910163194443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45984.910163194443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45984.910163194443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45984.910163194443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45984.910163194443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45984.910163194443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45984.910163194443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45984.910163194443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45984.910163194443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45984.910163194443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45984.910163194443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45984.910163194443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45984.910163194443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45984.910163194443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45984.910163194443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45984.910163194443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45984.910163194443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45984.910163194443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45984.910163194443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45984.910163194443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45984.910163194443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45984.910163194443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45984.910163194443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45984.910163194443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45984.910163194443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45984.910163194443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45984.910163194443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45984.910163194443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45984.910163194443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45984.910163194443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45984.910163194443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45984.910163194443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45984.910163194443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45984.910163194443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45984.910163194443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45984.910163194443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45984.910163194443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45984.910163194443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45984.910163194443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45984.910163194443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45984.910163194443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45984.910163194443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45984.910163194443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45984.910163194443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45984.910163194443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45984.910163194443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45984.910163194443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45984.910163194443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45984.910163194443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45984.910163194443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45984.910163194443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45984.910163194443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45984.910163194443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45984.910163194443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45984.910163194443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45984.910163194443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45984.910163194443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45984.910163194443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45984.910163194443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45984.910163194443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45984.910163194443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45984.910163194443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45984.910163194443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45984.910163194443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45984.910163194443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45984.910163194443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45984.910163194443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45984.910163194443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45984.910163194443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45984.910163194443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45984.910163194443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45984.910163194443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45984.910163194443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45984.910163194443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45984.910163194443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45984.910163194443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45984.910163194443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45984.910163194443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45984.910163194443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45984.910163194443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45984.910163194443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45984.910163194443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45984.910163194443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45984.910163194443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45984.910163194443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45984.910163194443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45984.910163194443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45984.910163194443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45984.910163194443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45984.910163194443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45984.910163194443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45984.910163194443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45984.910163194443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45984.910163194443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45984.910163194443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45984.910163194443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45984.910163194443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45984.910163194443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45984.910163194443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45984.910163194443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45984.910163194443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45984.910163194443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45984.910163194443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45984.910163194443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45984.910163194443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45984.910163194443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45984.910163194443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45984.910163194443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45984.910163194443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45984.910163194443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45984.910163194443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45984.910163194443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45984.910163194443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45984.910163194443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45984.910163194443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45984.910163194443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45984.910163194443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45984.910163194443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45984.910163194443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45984.910163194443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45984.910163194443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45984.910163194443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45984.910163194443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45984.910163194443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45984.910163194443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45984.910163194443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45984.910163194443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45984.910163194443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45984.910163194443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45984.910163194443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45984.910163194443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45984.910163194443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45984.910163194443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45984.910163194443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45984.910163194443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45984.910163194443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45984.910163194443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45984.910163194443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45984.910163194443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45984.910163194443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45984.910163194443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45984.910163194443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45984.910163194443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45984.910163194443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45984.910163194443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45984.910163194443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45984.910163194443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45984.910163194443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45984.910163194443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45984.910163194443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45984.910163194443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45984.910163194443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45984.910163194443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45984.910163194443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45984.910163194443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45984.910163194443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45984.910163194443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45984.910163194443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45984.910163194443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45984.910163194443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45984.910163194443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45984.910163194443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45984.910163194443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45984.910163194443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45984.910163194443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45984.910163194443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45984.910163194443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45984.910163194443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45984.910163194443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45984.910163194443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45984.910163194443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45984.910163194443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45984.910163194443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45984.910163194443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45984.910163194443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45984.910163194443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45984.910163194443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45984.910163194443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45984.910163194443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45984.910163194443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45984.910163194443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45984.910163194443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45984.910163194443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45984.910163194443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45984.910163194443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45984.910163194443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45984.910163194443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45984.910163194443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45984.910163194443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45984.910163194443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45984.910163194443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45984.910163194443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45984.910163194443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45984.910163194443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45984.910163194443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45984.910163194443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45984.910163194443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45984.910163194443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45984.910163194443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45984.910163194443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45984.910163194443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45984.910163194443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45984.910163194443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45984.910163194443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45984.910163194443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45984.910163194443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45984.910163194443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45984.910163194443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45984.910163194443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45984.910163194443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45984.910163194443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45984.910163194443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45984.910163194443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45984.910163194443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45984.910163194443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45984.910163194443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45984.910163194443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45984.910163194443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45984.910163194443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45984.910163194443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45984.910163194443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45984.910163194443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45984.910163194443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45984.910163194443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45984.910163194443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45984.910163194443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45984.910163194443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45984.910163194443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45984.910163194443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45984.910163194443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45984.910163194443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45984.910163194443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45984.910163194443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45984.910163194443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45984.910163194443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45984.910163194443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45984.910163194443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45984.910163194443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45984.910163194443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45984.910163194443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45984.910163194443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45984.910163194443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45984.910163194443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45984.910163194443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45984.910163194443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45984.910163194443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45984.910163194443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45984.910163194443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45984.910163194443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45984.910163194443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45984.910163194443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45984.910163194443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45984.910163194443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45984.910163194443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45984.910163194443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45984.910163194443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45984.910163194443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45984.910163194443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45984.910163194443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45984.910163194443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45984.910163194443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45984.910163194443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45984.910163194443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45984.910163194443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45984.910163194443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45984.910163194443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45984.910163194443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45984.910163194443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45984.910163194443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45984.910163194443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45984.910163194443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45984.910163194443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45984.910163194443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45984.910163194443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45984.910163194443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45984.910163194443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45984.910163194443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45984.910163194443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45984.910163194443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45984.910163194443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45984.910163194443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45984.910163194443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45984.910163194443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45984.910163194443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45984.910163194443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45984.910163194443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45984.910163194443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45984.910163194443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45984.910163194443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45984.910163194443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45984.910163194443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45984.910163194443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45984.910163194443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45984.910163194443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45984.910163194443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45984.910163194443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45984.910163194443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45984.910163194443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45984.910163194443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45984.910163194443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45984.910163194443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45984.910163194443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45984.910163194443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45984.910163194443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45984.910163194443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45984.910163194443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45984.910163194443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45984.910163194443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45984.910163194443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45984.910163194443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45984.910163194443</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281.42944560184696</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0.41704953704174841</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29335</v>
      </c>
      <c r="E4" s="94" t="s">
        <v>39021</v>
      </c>
      <c r="F4" s="95">
        <v>45984.81517361111</v>
      </c>
      <c r="G4" s="96">
        <f t="shared" ref="G4:G39" ca="1" si="0">IFERROR(NOW()-F4,"")</f>
        <v>9.4989351855474524E-2</v>
      </c>
      <c r="H4" s="95">
        <v>45984.804062499999</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6</v>
      </c>
      <c r="D5" s="91" t="s">
        <v>31418</v>
      </c>
      <c r="E5" s="94" t="s">
        <v>39021</v>
      </c>
      <c r="F5" s="95">
        <v>45984.867928240739</v>
      </c>
      <c r="G5" s="96">
        <f t="shared" ca="1" si="0"/>
        <v>4.2234953703882638E-2</v>
      </c>
      <c r="H5" s="95">
        <v>45984.870798611111</v>
      </c>
      <c r="I5" s="113" t="str">
        <f>IFERROR(VLOOKUP(D5,DB!A:F,6,0),"")</f>
        <v>SCECO</v>
      </c>
      <c r="J5" s="113" t="str">
        <f>IFERROR(VLOOKUP(D5,DB!A:G,7,0),"")</f>
        <v>Good</v>
      </c>
      <c r="K5" s="97" t="s">
        <v>39116</v>
      </c>
      <c r="L5" s="91" t="str">
        <f>IFERROR(VLOOKUP(D5,DB!A:I,9,0),"")</f>
        <v>Latis</v>
      </c>
    </row>
    <row r="6" spans="1:16" ht="15" customHeight="1">
      <c r="A6" s="113"/>
      <c r="B6" s="113" t="str">
        <f>IFERROR(VLOOKUP(D6,DB!A:K,11,0),"")</f>
        <v/>
      </c>
      <c r="C6" s="93"/>
      <c r="D6" s="91"/>
      <c r="E6" s="94"/>
      <c r="F6" s="95"/>
      <c r="G6" s="96">
        <f t="shared" ca="1" si="0"/>
        <v>45984.910163194443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45984.910163194443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45984.910163194443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45984.910163194443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45984.910163194443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45984.910163194443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45984.910163194443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45984.910163194443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45984.910163194443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45984.910163194443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45984.910163194443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45984.910163194443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45984.910163194443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45984.910163194443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45984.910163194443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45984.910163194443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45984.910163194443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45984.910163194443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45984.910163194443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45984.910163194443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45984.910163194443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45984.910163194443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45984.910163194443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45984.910163194443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45984.910163194443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45984.910163194443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45984.910163194443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45984.910163194443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45984.910163194443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45984.910163194443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45984.910163194443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45984.910163194443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45984.910163194443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45984.910163194443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45984.910163194443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45984.910163194443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45984.910163194443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45984.910163194443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45984.910163194443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45984.910163194443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45984.910163194443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45984.910163194443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45984.910163194443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45984.910163194443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45984.910163194443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45984.910163194443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45984.910163194443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45984.910163194443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45984.910163194443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45984.910163194443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45984.910163194443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45984.910163194443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45984.910163194443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45984.910163194443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45984.910163194443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45984.910163194443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45984.910163194443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45984.910163194443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45984.910163194443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45984.910163194443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45984.910163194443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45984.910163194443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45984.910163194443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45984.910163194443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45984.910163194443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45984.910163194443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45984.910163194443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45984.910163194443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45984.910163194443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45984.910163194443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45984.910163194443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45984.910163194443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45984.910163194443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45984.910163194443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45984.910163194443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45984.910163194443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45984.910163194443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45984.910163194443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45984.910163194443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45984.910163194443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45984.910163194443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45984.910163194443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45984.910163194443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45984.910163194443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45984.910163194443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45984.910163194443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45984.910163194443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45984.910163194443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45984.910163194443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45984.910163194443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45984.910163194443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45984.910163194443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45984.910163194443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45984.910163194443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45984.910163194443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45984.910163194443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45984.910163194443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45984.910163194443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45984.910163194443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45984.910163194443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45984.910163194443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45984.910163194443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45984.910163194443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45984.910163194443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45984.910163194443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45984.910163194443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45984.910163194443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45984.910163194443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45984.910163194443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45984.910163194443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45984.910163194443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45984.910163194443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45984.910163194443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45984.910163194443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45984.910163194443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45984.910163194443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45984.910163194443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45984.910163194443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45984.910163194443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45984.910163194443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45984.910163194443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45984.910163194443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45984.910163194443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45984.910163194443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45984.910163194443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45984.910163194443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45984.910163194443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45984.910163194443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45984.910163194443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45984.910163194443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45984.910163194443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45984.910163194443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45984.910163194443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45984.910163194443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45984.910163194443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45984.910163194443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45984.910163194443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45984.910163194443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45984.910163194443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45984.910163194443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45984.910163194443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45984.910163194443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45984.910163194443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45984.910163194443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45984.910163194443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45984.910163194443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45984.910163194443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45984.910163194443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45984.910163194443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45984.910163194443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45984.910163194443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45984.910163194443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45984.910163194443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45984.910163194443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45984.910163194443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45984.910163194443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45984.910163194443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45984.910163194443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45984.910163194443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45984.910163194443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45984.910163194443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45984.910163194443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45984.910163194443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45984.910163194443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45984.910163194443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45984.910163194443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45984.910163194443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45984.910163194443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45984.910163194443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45984.910163194443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45984.910163194443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45984.910163194443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45984.910163194443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45984.910163194443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45984.910163194443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45984.910163194443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45984.910163194443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45984.910163194443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45984.910163194443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45984.910163194443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45984.910163194443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45984.910163194443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45984.910163194443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45984.910163194443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45984.910163194443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45984.910163194443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45984.910163194443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45984.910163194443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45984.910163194443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45984.910163194443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45984.910163194443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45984.910163194443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45984.910163194443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45984.910163194443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45984.910163194443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45984.910163194443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45984.910163194443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45984.910163194443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45984.910163194443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45984.910163194443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45984.910163194443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45984.910163194443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45984.910163194443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45984.910163194443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45984.910163194443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45984.910163194443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45984.910163194443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45984.910163194443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45984.910163194443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45984.910163194443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45984.910163194443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45984.910163194443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45984.910163194443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45984.910163194443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45984.910163194443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45984.910163194443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45984.910163194443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45984.910163194443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45984.910163194443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45984.910163194443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45984.910163194443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45984.910163194443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45984.910163194443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45984.910163194443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45984.910163194443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45984.910163194443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45984.910163194443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45984.910163194443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45984.910163194443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45984.910163194443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45984.910163194443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45984.910163194443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45984.910163194443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45984.910163194443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45984.910163194443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45984.910163194443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45984.910163194443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45984.910163194443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45984.910163194443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45984.910163194443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45984.910163194443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45984.910163194443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45984.910163194443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45984.910163194443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45984.910163194443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45984.910163194443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45984.910163194443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45984.910163194443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45984.910163194443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45984.910163194443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45984.910163194443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45984.910163194443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45984.910163194443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45984.910163194443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45984.910163194443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45984.910163194443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45984.910163194443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45984.910163194443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45984.910163194443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45984.910163194443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45984.910163194443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45984.910163194443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45984.910163194443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45984.910163194443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45984.910163194443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45984.910163194443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45984.910163194443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45984.910163194443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45984.910163194443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45984.910163194443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45984.910163194443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45984.910163194443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45984.910163194443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45984.910163194443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45984.910163194443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45984.910163194443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45984.910163194443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45984.910163194443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45984.910163194443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45984.910163194443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45984.910163194443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45984.910163194443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45984.910163194443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45984.910163194443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45984.910163194443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45984.910163194443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45984.910163194443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45984.910163194443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45984.910163194443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45984.910163194443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45984.910163194443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45984.910163194443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45984.910163194443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45984.910163194443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45984.910163194443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45984.910163194443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45984.910163194443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45984.910163194443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45984.910163194443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45984.910163194443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45984.910163194443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45984.910163194443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45984.910163194443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45984.910163194443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45984.910163194443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45984.910163194443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45984.910163194443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45984.910163194443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45984.910163194443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45984.910163194443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45984.910163194443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45984.910163194443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45984.910163194443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45984.910163194443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45984.910163194443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45984.910163194443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45984.910163194443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45984.910163194443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45984.910163194443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45984.910163194443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45984.910163194443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45984.910163194443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45984.910163194443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45984.910163194443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45984.910163194443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45984.910163194443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45984.910163194443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45984.910163194443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45984.910163194443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45984.910163194443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45984.910163194443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45984.910163194443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45984.910163194443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45984.910163194443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45984.910163194443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45984.910163194443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45984.910163194443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45984.910163194443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45984.910163194443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45984.910163194443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45984.910163194443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45984.910163194443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45984.910163194443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45984.910163194443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45984.910163194443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45984.910163194443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45984.910163194443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45984.910163194443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45984.910163194443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45984.910163194443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45984.910163194443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45984.910163194443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45984.910163194443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45984.910163194443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45984.910163194443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45984.910163194443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45984.910163194443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45984.910163194443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45984.910163194443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45984.910163194443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45984.910163194443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45984.910163194443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45984.910163194443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45984.910163194443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45984.910163194443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45984.910163194443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45984.910163194443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45984.910163194443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45984.910163194443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45984.910163194443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45984.910163194443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45984.910163194443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45984.910163194443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45984.910163194443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45984.910163194443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45984.910163194443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45984.910163194443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45984.910163194443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45984.910163194443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45984.910163194443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45984.910163194443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45984.910163194443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45984.910163194443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45984.910163194443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45984.910163194443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45984.910163194443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45984.910163194443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45984.910163194443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45984.910163194443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45984.910163194443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45984.910163194443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45984.910163194443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45984.910163194443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45984.910163194443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45984.910163194443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45984.910163194443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45984.910163194443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45984.910163194443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45984.910163194443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45984.910163194443</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93.078103009254846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58.721285879626521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36.249052083330753</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3.5368645833295886</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45984.910163194443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45984.910163194443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45984.910163194443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45984.910163194443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45984.910163194443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45984.910163194443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45984.910163194443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45984.910163194443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45984.910163194443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45984.910163194443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45984.910163194443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45984.910163194443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45984.910163194443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45984.910163194443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45984.910163194443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45984.910163194443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45984.910163194443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45984.910163194443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45984.910163194443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45984.910163194443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45984.910163194443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45984.910163194443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45984.910163194443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45984.910163194443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45984.910163194443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45984.910163194443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45984.910163194443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45984.910163194443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45984.910163194443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45984.910163194443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45984.910163194443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45984.910163194443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45984.910163194443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45984.910163194443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45984.910163194443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45984.910163194443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45984.910163194443</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45984.910163194443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45984.910163194443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45984.910163194443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45984.910163194443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45984.910163194443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45984.910163194443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45984.910163194443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45984.910163194443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45984.910163194443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45984.910163194443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45984.910163194443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45984.910163194443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45984.910163194443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45984.910163194443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45984.910163194443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45984.910163194443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45984.910163194443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45984.910163194443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45984.910163194443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45984.910163194443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45984.910163194443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45984.910163194443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45984.910163194443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45984.910163194443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45984.910163194443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45984.910163194443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45984.910163194443</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45984.910163194443</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45984.910162962966</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45984.910162962966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45984.910162962966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45984.910162962966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45984.910162962966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45984.910162962966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45984.910162962966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45984.910162962966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45984.910162962966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45984.910162962966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45984.910162962966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45984.910162962966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45984.910162962966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45984.910162962966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45984.910162962966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45984.910162962966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45984.910162962966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45984.910162962966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45984.910162962966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45984.910162962966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45984.910162962966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45984.910162962966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45984.910162962966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45984.910162962966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45984.910162962966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45984.910162962966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45984.910162962966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45984.910162962966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45984.910162962966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45984.910162962966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45984.910162962966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45984.910162962966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45984.910162962966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45984.910162962966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45984.910162962966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45984.910162962966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45984.910162962966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45984.910162962966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45984.910162962966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45984.910162962966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45984.910162962966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45984.910162962966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45984.910162962966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45984.910162962966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2025-11-23T18:52:39Z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