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617" documentId="120_S{2AC9BD13-BADA-5192-A53E-5A8FF88502F6}" xr6:coauthVersionLast="47" xr6:coauthVersionMax="47" xr10:uidLastSave="{53D496E5-7321-4FA3-B564-3C0392256357}"/>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<sst xmlns="http://schemas.openxmlformats.org/spreadsheetml/2006/main" count="180277" uniqueCount="39123">
  <si>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</si>
  <si>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</si>
  <si>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</si>
  <si>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</si>
  <si>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</si>
  <si>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</si>
  <si>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</si>
  <si>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</si>
  <si>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</si>
  <si>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</si>
  <si>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</si>
  <si>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</si>
  <si>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</si>
  <si>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</si>
  <si>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</si>
  <si>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</si>
  <si>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</si>
  <si>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</si>
  <si>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</si>
  <si>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</si>
  <si>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</si>
  <si>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</si>
  <si>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</si>
  <si>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</si>
  <si>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</si>
  <si>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</si>
  <si>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</si>
  <si>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</si>
  <si>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</si>
  <si>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</si>
  <si>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</si>
  <si>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</si>
  <si>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</si>
  <si>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</si>
  <si>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</si>
  <si>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</si>
  <si>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</si>
  <si>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</si>
  <si>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</si>
  <si>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</si>
  <si>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</si>
  <si>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</si>
  <si>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</si>
  <si>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</si>
  <si>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</si>
  <si>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</si>
  <si>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</si>
  <si>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</si>
  <si>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</si>
  <si>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</si>
  <si>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</si>
  <si>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</si>
  <si>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</si>
  <si>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</si>
  <si>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</si>
  <si>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</si>
  <si>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</si>
  <si>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</si>
  <si>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</si>
  <si>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</si>
  <si>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</si>
  <si>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</si>
  <si>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</si>
  <si>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</si>
  <si>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</si>
  <si>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</si>
  <si>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</si>
  <si>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</si>
  <si>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</si>
  <si>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</si>
  <si>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</si>
  <si>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</si>
  <si>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</si>
  <si>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</si>
  <si>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</si>
  <si>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</si>
  <si>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</si>
  <si>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</si>
  <si>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</si>
  <si>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</si>
  <si>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</si>
  <si>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</si>
  <si>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</si>
  <si>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</si>
  <si>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</si>
  <si>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</si>
  <si>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</si>
  <si>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</si>
  <si>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</si>
  <si>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</si>
  <si>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</si>
  <si>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</si>
  <si>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</si>
  <si>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</si>
  <si>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</si>
  <si>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</si>
  <si>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</si>
  <si>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</si>
  <si>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</si>
  <si>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</si>
  <si>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</si>
  <si>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</si>
  <si>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</si>
  <si>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</si>
  <si>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</si>
  <si>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</si>
  <si>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</si>
  <si>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</si>
  <si>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</si>
  <si>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</si>
  <si>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</si>
  <si>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</si>
  <si>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</si>
  <si>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</si>
  <si>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</si>
  <si>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</si>
  <si>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</si>
  <si>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</si>
  <si>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</si>
  <si>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</si>
  <si>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</si>
  <si>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</si>
  <si>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</si>
  <si>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</si>
  <si>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</si>
  <si>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</si>
  <si>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</si>
  <si>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</si>
  <si>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</si>
  <si>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</si>
  <si>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</si>
  <si>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</si>
  <si>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</si>
  <si>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</si>
  <si>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</si>
  <si>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</si>
  <si>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</si>
  <si>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</si>
  <si>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</si>
  <si>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</si>
  <si>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</si>
  <si>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</si>
  <si>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</si>
  <si>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</si>
  <si>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</si>
  <si>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</si>
  <si>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</si>
  <si>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</si>
  <si>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</si>
  <si>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</si>
  <si>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</si>
  <si>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</si>
  <si>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</si>
  <si>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</si>
  <si>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</si>
  <si>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</si>
  <si>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</si>
  <si>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</si>
  <si>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</si>
  <si>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</si>
  <si>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</si>
  <si>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</si>
  <si>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</si>
  <si>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</si>
  <si>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</si>
  <si>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</si>
  <si>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</si>
  <si>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</si>
  <si>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</si>
  <si>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</si>
  <si>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</si>
  <si>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</si>
  <si>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</si>
  <si>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</si>
  <si>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</si>
  <si>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</si>
  <si>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</si>
  <si>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</si>
  <si>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</si>
  <si>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</si>
  <si>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</si>
  <si>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</si>
  <si>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</si>
  <si>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</si>
  <si>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</si>
  <si>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</si>
  <si>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</si>
  <si>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</si>
  <si>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</si>
  <si>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</si>
  <si>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</si>
  <si>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</si>
  <si>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</si>
  <si>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</si>
  <si>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</si>
  <si>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</si>
  <si>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</si>
  <si>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</si>
  <si>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</si>
  <si>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</si>
  <si>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</si>
  <si>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</si>
  <si>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</si>
  <si>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</si>
  <si>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</si>
  <si>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</si>
  <si>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</si>
  <si>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</si>
  <si>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</si>
  <si>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</si>
  <si>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</si>
  <si>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</si>
  <si>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</si>
  <si>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</si>
  <si>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</si>
  <si>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</si>
  <si>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</si>
  <si>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</si>
  <si>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</si>
  <si>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</si>
  <si>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</si>
  <si>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</si>
  <si>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</si>
  <si>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</si>
  <si>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</si>
  <si>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</si>
  <si>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</si>
  <si>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</si>
  <si>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</si>
  <si>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</si>
  <si>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</si>
  <si>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</si>
  <si>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</si>
  <si>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</si>
  <si>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</si>
  <si>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</si>
  <si>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</si>
  <si>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</si>
  <si>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</si>
  <si>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</si>
  <si>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</si>
  <si>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</si>
  <si>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</si>
  <si>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</si>
  <si>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</si>
  <si>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</si>
  <si>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</si>
  <si>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</si>
  <si>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</si>
  <si>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</si>
  <si>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</si>
  <si>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</si>
  <si>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</si>
  <si>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</si>
  <si>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</si>
  <si>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</si>
  <si>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</si>
  <si>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</si>
  <si>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</si>
  <si>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</si>
  <si>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</si>
  <si>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</si>
  <si>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</si>
  <si>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</si>
  <si>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</si>
  <si>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</si>
  <si>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</si>
  <si>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</si>
  <si>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</si>
  <si>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</si>
  <si>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</si>
  <si>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</si>
  <si>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</si>
  <si>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</si>
  <si>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</si>
  <si>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</si>
  <si>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</si>
  <si>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</si>
  <si>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</si>
  <si>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</si>
  <si>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</si>
  <si>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</si>
  <si>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</si>
  <si>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</si>
  <si>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</si>
  <si>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</si>
  <si>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</si>
  <si>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</si>
  <si>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</si>
  <si>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</si>
  <si>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</si>
  <si>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</si>
  <si>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</si>
  <si>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</si>
  <si>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</si>
  <si>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</si>
  <si>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</si>
  <si>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</si>
  <si>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</si>
  <si>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</si>
  <si>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</si>
  <si>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</si>
  <si>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</si>
  <si>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</si>
  <si>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</si>
  <si>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</si>
  <si>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</si>
  <si>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</si>
  <si>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</si>
  <si>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</si>
  <si>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</si>
  <si>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</si>
  <si>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</si>
  <si>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</si>
  <si>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</si>
  <si>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</si>
  <si>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</si>
  <si>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</si>
  <si>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</si>
  <si>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</si>
  <si>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</si>
  <si>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</si>
  <si>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</si>
  <si>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</si>
  <si>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</si>
  <si>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</si>
  <si>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</si>
  <si>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</si>
  <si>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</si>
  <si>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</si>
  <si>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</si>
  <si>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</si>
  <si>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</si>
  <si>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</si>
  <si>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</si>
  <si>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</si>
  <si>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</si>
  <si>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</si>
  <si>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</si>
  <si>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</si>
  <si>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</si>
  <si>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</si>
  <si>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</si>
  <si>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</si>
  <si>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</si>
  <si>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</si>
  <si>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</si>
  <si>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</si>
  <si>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</si>
  <si>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</si>
  <si>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</si>
  <si>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</si>
  <si>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</si>
  <si>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</si>
  <si>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</si>
  <si>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</si>
  <si>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</si>
  <si>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</si>
  <si>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</si>
  <si>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</si>
  <si>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</si>
  <si>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</si>
  <si>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</si>
  <si>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</si>
  <si>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</si>
  <si>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</si>
  <si>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</si>
  <si>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</si>
  <si>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</si>
  <si>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</si>
  <si>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</si>
  <si>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</si>
  <si>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</si>
  <si>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</si>
  <si>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</si>
  <si>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</si>
  <si>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</si>
  <si>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</si>
  <si>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</si>
  <si>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</si>
  <si>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</si>
  <si>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</si>
  <si>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</si>
  <si>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</si>
  <si>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</si>
  <si>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</si>
  <si>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</si>
  <si>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</si>
  <si>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</si>
  <si>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</si>
  <si>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</si>
  <si>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</si>
  <si>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</si>
  <si>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</si>
  <si>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</si>
  <si>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</si>
  <si>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</si>
  <si>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</si>
  <si>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</si>
  <si>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</si>
  <si>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</si>
  <si>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</si>
  <si>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</si>
  <si>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</si>
  <si>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</si>
  <si>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</si>
  <si>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</si>
  <si>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</si>
  <si>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</si>
  <si>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</si>
  <si>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</si>
  <si>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</si>
  <si>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</si>
  <si>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</si>
  <si>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</si>
  <si>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</si>
  <si>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</si>
  <si>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</si>
  <si>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</si>
  <si>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</si>
  <si>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</si>
  <si>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</si>
  <si>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</si>
  <si>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</si>
  <si>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</si>
  <si>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</si>
  <si>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</si>
  <si>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</si>
  <si>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</si>
  <si>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</si>
  <si>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</si>
  <si>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</si>
  <si>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</si>
  <si>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</si>
  <si>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</si>
  <si>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</si>
  <si>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</si>
  <si>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</si>
  <si>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</si>
  <si>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</si>
  <si>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</si>
  <si>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</si>
  <si>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</si>
  <si>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</si>
  <si>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</si>
  <si>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</si>
  <si>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</si>
  <si>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</si>
  <si>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</si>
  <si>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</si>
  <si>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</si>
  <si>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</si>
  <si>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</si>
  <si>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</si>
  <si>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</si>
  <si>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</si>
  <si>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</si>
  <si>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</si>
  <si>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</si>
  <si>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</si>
  <si>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</si>
  <si>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</si>
  <si>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</si>
  <si>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</si>
  <si>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</si>
  <si>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</si>
  <si>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</si>
  <si>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</si>
  <si>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</si>
  <si>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</si>
  <si>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</si>
  <si>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</si>
  <si>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</si>
  <si>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</si>
  <si>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</si>
  <si>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</si>
  <si>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</si>
  <si>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</si>
  <si>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</si>
  <si>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</si>
  <si>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</si>
  <si>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</si>
  <si>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</si>
  <si>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</si>
  <si>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</si>
  <si>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</si>
  <si>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</si>
  <si>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</si>
  <si>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</si>
  <si>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</si>
  <si>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</si>
  <si>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</si>
  <si>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</si>
  <si>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</si>
  <si>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</si>
  <si>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</si>
  <si>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</si>
  <si>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</si>
  <si>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</si>
  <si>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</si>
  <si>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</si>
  <si>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</si>
  <si>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</si>
  <si>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</si>
  <si>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</si>
  <si>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</si>
  <si>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</si>
  <si>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</si>
  <si>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</si>
  <si>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</si>
  <si>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</si>
  <si>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</si>
  <si>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</si>
  <si>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</si>
  <si>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</si>
  <si>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</si>
  <si>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</si>
  <si>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</si>
  <si>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</si>
  <si>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</si>
  <si>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</si>
  <si>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</si>
  <si>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</si>
  <si>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</si>
  <si>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</si>
  <si>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</si>
  <si>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</si>
  <si>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</si>
  <si>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</si>
  <si>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</si>
  <si>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</si>
  <si>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</si>
  <si>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</si>
  <si>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</si>
  <si>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</si>
  <si>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</si>
  <si>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</si>
  <si>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</si>
  <si>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</si>
  <si>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</si>
  <si>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</si>
  <si>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</si>
  <si>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</si>
  <si>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</si>
  <si>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</si>
  <si>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</si>
  <si>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</si>
  <si>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</si>
  <si>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</si>
  <si>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</si>
  <si>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</si>
  <si>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</si>
  <si>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</si>
  <si>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</si>
  <si>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</si>
  <si>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</si>
  <si>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</si>
  <si>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</si>
  <si>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</si>
  <si>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</si>
  <si>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</si>
  <si>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</si>
  <si>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</si>
  <si>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</si>
  <si>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</si>
  <si>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</si>
  <si>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</si>
  <si>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</si>
  <si>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</si>
  <si>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</si>
  <si>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</si>
  <si>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</si>
  <si>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</si>
  <si>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</si>
  <si>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</si>
  <si>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</si>
  <si>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</si>
  <si>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</si>
  <si>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</si>
  <si>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</si>
  <si>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</si>
  <si>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</si>
  <si>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</si>
  <si>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</si>
  <si>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</si>
  <si>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</si>
  <si>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</si>
  <si>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</si>
  <si>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</si>
  <si>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</si>
  <si>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</si>
  <si>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</si>
  <si>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</si>
  <si>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</si>
  <si>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</si>
  <si>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</si>
  <si>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</si>
  <si>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</si>
  <si>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</si>
  <si>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</si>
  <si>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</si>
  <si>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</si>
  <si>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</si>
  <si>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</si>
  <si>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</si>
  <si>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</si>
  <si>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</si>
  <si>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</si>
  <si>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</si>
  <si>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</si>
  <si>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</si>
  <si>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</si>
  <si>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</si>
  <si>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</si>
  <si>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</si>
  <si>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</si>
  <si>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</si>
  <si>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</si>
  <si>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</si>
  <si>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</si>
  <si>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</si>
  <si>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</si>
  <si>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</si>
  <si>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</si>
  <si>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</si>
  <si>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</si>
  <si>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</si>
  <si>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</si>
  <si>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</si>
  <si>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</si>
  <si>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</si>
  <si>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</si>
  <si>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</si>
  <si>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</si>
  <si>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</si>
  <si>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</si>
  <si>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</si>
  <si>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</si>
  <si>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</si>
  <si>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</si>
  <si>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</si>
  <si>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</si>
  <si>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</si>
  <si>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</si>
  <si>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</si>
  <si>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</si>
  <si>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</si>
  <si>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</si>
  <si>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</si>
  <si>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</si>
  <si>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</si>
  <si>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</si>
  <si>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</si>
  <si>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</si>
  <si>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</si>
  <si>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</si>
  <si>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</si>
  <si>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</si>
  <si>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</si>
  <si>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</si>
  <si>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</si>
  <si>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</si>
  <si>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</si>
  <si>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</si>
  <si>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</si>
  <si>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</si>
  <si>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</si>
  <si>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</si>
  <si>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</si>
  <si>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</si>
  <si>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</si>
  <si>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</si>
  <si>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</si>
  <si>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</si>
  <si>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</si>
  <si>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</si>
  <si>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</si>
  <si>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</si>
  <si>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</si>
  <si>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</si>
  <si>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</si>
  <si>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</si>
  <si>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</si>
  <si>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</si>
  <si>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</si>
  <si>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</si>
  <si>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</si>
  <si>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</si>
  <si>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</si>
  <si>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</si>
  <si>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</si>
  <si>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</si>
  <si>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</si>
  <si>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</si>
  <si>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</si>
  <si>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</si>
  <si>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</si>
  <si>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</si>
  <si>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</si>
  <si>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</si>
  <si>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</si>
  <si>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</si>
  <si>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</si>
  <si>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</si>
  <si>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</si>
  <si>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</si>
  <si>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</si>
  <si>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</si>
  <si>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</si>
  <si>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</si>
  <si>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</si>
  <si>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</si>
  <si>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</si>
  <si>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</si>
  <si>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</si>
  <si>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</si>
  <si>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</si>
  <si>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</si>
  <si>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</si>
  <si>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</si>
  <si>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</si>
  <si>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</si>
  <si>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</si>
  <si>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</si>
  <si>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</si>
  <si>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</si>
  <si>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</si>
  <si>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</si>
  <si>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</si>
  <si>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</si>
  <si>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</si>
  <si>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</si>
  <si>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</si>
  <si>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</si>
  <si>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</si>
  <si>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</si>
  <si>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</si>
  <si>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</si>
  <si>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</si>
  <si>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</si>
  <si>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</si>
  <si>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</si>
  <si>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</si>
  <si>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</si>
  <si>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</si>
  <si>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</si>
  <si>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</si>
  <si>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</si>
  <si>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</si>
  <si>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</si>
  <si>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</si>
  <si>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</si>
  <si>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</si>
  <si>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</si>
  <si>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</si>
  <si>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</si>
  <si>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</si>
  <si>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</si>
  <si>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</si>
  <si>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</si>
  <si>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</si>
  <si>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</si>
  <si>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</si>
  <si>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</si>
  <si>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</si>
  <si>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</si>
  <si>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</si>
  <si>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</si>
  <si>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</si>
  <si>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</si>
  <si>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</si>
  <si>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</si>
  <si>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</si>
  <si>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</si>
  <si>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</si>
  <si>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</si>
  <si>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</si>
  <si>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</si>
  <si>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</si>
  <si>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</si>
  <si>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</si>
  <si>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</si>
  <si>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</si>
  <si>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</si>
  <si>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</si>
  <si>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</si>
  <si>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</si>
  <si>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</si>
  <si>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</si>
  <si>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</si>
  <si>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</si>
  <si>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</si>
  <si>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</si>
  <si>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</si>
  <si>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</si>
  <si>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</si>
  <si>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</si>
  <si>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</si>
  <si>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</si>
  <si>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</si>
  <si>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</si>
  <si>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</si>
  <si>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</si>
  <si>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</si>
  <si>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</si>
  <si>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</si>
  <si>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</si>
  <si>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</si>
  <si>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</si>
  <si>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</si>
  <si>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</si>
  <si>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</si>
  <si>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</si>
  <si>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</si>
  <si>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</si>
  <si>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</si>
  <si>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</si>
  <si>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</si>
  <si>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</si>
  <si>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</si>
  <si>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</si>
  <si>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</si>
  <si>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</si>
  <si>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</si>
  <si>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</si>
  <si>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</si>
  <si>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</si>
  <si>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</si>
  <si>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</si>
  <si>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</si>
  <si>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</si>
  <si>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</si>
  <si>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</si>
  <si>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</si>
  <si>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</si>
  <si>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</si>
  <si>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</si>
  <si>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</si>
  <si>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</si>
  <si>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</si>
  <si>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</si>
  <si>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</si>
  <si>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</si>
  <si>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</si>
  <si>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</si>
  <si>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</si>
  <si>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</si>
  <si>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</si>
  <si>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</si>
  <si>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</si>
  <si>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</si>
  <si>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</si>
  <si>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</si>
  <si>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</si>
  <si>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</si>
  <si>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</si>
  <si>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</si>
  <si>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</si>
  <si>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</si>
  <si>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</si>
  <si>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</si>
  <si>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</si>
  <si>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</si>
  <si>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</si>
  <si>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</si>
  <si>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</si>
  <si>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</si>
  <si>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</si>
  <si>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</si>
  <si>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</si>
  <si>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</si>
  <si>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</si>
  <si>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</si>
  <si>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</si>
  <si>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</si>
  <si>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</si>
  <si>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</si>
  <si>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</si>
  <si>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</si>
  <si>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</si>
  <si>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</si>
  <si>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</si>
  <si>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</si>
  <si>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</si>
  <si>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</si>
  <si>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</si>
  <si>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</si>
  <si>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</si>
  <si>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</si>
  <si>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</si>
  <si>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</si>
  <si>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</si>
  <si>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</si>
  <si>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</si>
  <si>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</si>
  <si>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</si>
  <si>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</si>
  <si>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</si>
  <si>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</si>
  <si>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</si>
  <si>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</si>
  <si>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</si>
  <si>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</si>
  <si>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</si>
  <si>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</si>
  <si>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</si>
  <si>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</si>
  <si>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</si>
  <si>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</si>
  <si>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</si>
  <si>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</si>
  <si>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</si>
  <si>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</si>
  <si>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</si>
  <si>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</si>
  <si>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</si>
  <si>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</si>
  <si>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</si>
  <si>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</si>
  <si>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</si>
  <si>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</si>
  <si>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</si>
  <si>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</si>
  <si>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</si>
  <si>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</si>
  <si>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</si>
  <si>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</si>
  <si>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</si>
  <si>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</si>
  <si>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</si>
  <si>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</si>
  <si>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</si>
  <si>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</si>
  <si>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</si>
  <si>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</si>
  <si>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</si>
  <si>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</si>
  <si>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</si>
  <si>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</si>
  <si>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</si>
  <si>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</si>
  <si>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</si>
  <si>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</si>
  <si>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</si>
  <si>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</si>
  <si>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</si>
  <si>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</si>
  <si>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</si>
  <si>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</si>
  <si>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</si>
  <si>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</si>
  <si>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</si>
  <si>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</si>
  <si>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</si>
  <si>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</si>
  <si>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</si>
  <si>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</si>
  <si>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</si>
  <si>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</si>
  <si>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</si>
  <si>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</si>
  <si>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</si>
  <si>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</si>
  <si>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</si>
  <si>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</si>
  <si>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</si>
  <si>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</si>
  <si>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</si>
  <si>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</si>
  <si>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</si>
  <si>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</si>
  <si>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</si>
  <si>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</si>
  <si>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</si>
  <si>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</si>
  <si>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</si>
  <si>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</si>
  <si>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</si>
  <si>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</si>
  <si>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</si>
  <si>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</si>
  <si>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</si>
  <si>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</si>
  <si>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</si>
  <si>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</si>
  <si>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</si>
  <si>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</si>
  <si>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</si>
  <si>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</si>
  <si>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</si>
  <si>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</si>
  <si>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</si>
  <si>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</si>
  <si>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</si>
  <si>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</si>
  <si>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</si>
  <si>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</si>
  <si>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</si>
  <si>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</si>
  <si>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</si>
  <si>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</si>
  <si>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</si>
  <si>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</si>
  <si>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</si>
  <si>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</si>
  <si>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</si>
  <si>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</si>
  <si>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</si>
  <si>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</si>
  <si>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</si>
  <si>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</si>
  <si>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</si>
  <si>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</si>
  <si>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</si>
  <si>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</si>
  <si>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</si>
  <si>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</si>
  <si>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</si>
  <si>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</si>
  <si>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</si>
  <si>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</si>
  <si>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</si>
  <si>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</si>
  <si>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</si>
  <si>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</si>
  <si>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</si>
  <si>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</si>
  <si>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</si>
  <si>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</si>
  <si>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</si>
  <si>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</si>
  <si>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</si>
  <si>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</si>
  <si>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</si>
  <si>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</si>
  <si>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</si>
  <si>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</si>
  <si>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</si>
  <si>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</si>
  <si>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</si>
  <si>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</si>
  <si>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</si>
  <si>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</si>
  <si>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</si>
  <si>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</si>
  <si>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</si>
  <si>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</si>
  <si>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</si>
  <si>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</si>
  <si>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</si>
  <si>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</si>
  <si>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</si>
  <si>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</si>
  <si>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</si>
  <si>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</si>
  <si>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</si>
  <si>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</si>
  <si>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</si>
  <si>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</si>
  <si>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</si>
  <si>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</si>
  <si>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</si>
  <si>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</si>
  <si>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</si>
  <si>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</si>
  <si>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</si>
  <si>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</si>
  <si>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</si>
  <si>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</si>
  <si>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</si>
  <si>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</si>
  <si>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</si>
  <si>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</si>
  <si>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</si>
  <si>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</si>
  <si>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</si>
  <si>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</si>
  <si>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</si>
  <si>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</si>
  <si>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</si>
  <si>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</si>
  <si>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</si>
  <si>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</si>
  <si>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</si>
  <si>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</si>
  <si>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</si>
  <si>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</si>
  <si>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</si>
  <si>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</si>
  <si>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</si>
  <si>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</si>
  <si>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</si>
  <si>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</si>
  <si>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</si>
  <si>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</si>
  <si>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</si>
  <si>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</si>
  <si>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</si>
  <si>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</si>
  <si>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</si>
  <si>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</si>
  <si>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</si>
  <si>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</si>
  <si>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</si>
  <si>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</si>
  <si>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</si>
  <si>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</si>
  <si>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</si>
  <si>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</si>
  <si>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</si>
  <si>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</si>
  <si>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</si>
  <si>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</si>
  <si>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</si>
  <si>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</si>
  <si>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</si>
  <si>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</si>
  <si>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</si>
  <si>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</si>
  <si>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</si>
  <si>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</si>
  <si>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</si>
  <si>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</si>
  <si>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</si>
  <si>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</si>
  <si>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</si>
  <si>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</si>
  <si>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</si>
  <si>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</si>
  <si>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</si>
  <si>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</si>
  <si>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</si>
  <si>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</si>
  <si>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</si>
  <si>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</si>
  <si>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</si>
  <si>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</si>
  <si>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</si>
  <si>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</si>
  <si>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</si>
  <si>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</si>
  <si>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</si>
  <si>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</si>
  <si>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</si>
  <si>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</si>
  <si>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</si>
  <si>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</si>
  <si>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</si>
  <si>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</si>
  <si>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</si>
  <si>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</si>
  <si>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</si>
  <si>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</si>
  <si>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</si>
  <si>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</si>
  <si>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</si>
  <si>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</si>
  <si>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</si>
  <si>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</si>
  <si>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</si>
  <si>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</si>
  <si>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</si>
  <si>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</si>
  <si>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</si>
  <si>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</si>
  <si>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</si>
  <si>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</si>
  <si>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</si>
  <si>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</si>
  <si>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</si>
  <si>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</si>
  <si>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</si>
  <si>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</si>
  <si>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</si>
  <si>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</si>
  <si>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</si>
  <si>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</si>
  <si>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</si>
  <si>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</si>
  <si>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</si>
  <si>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</si>
  <si>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</si>
  <si>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</si>
  <si>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</si>
  <si>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</si>
  <si>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</si>
  <si>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</si>
  <si>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</si>
  <si>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</si>
  <si>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</si>
  <si>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</si>
  <si>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</si>
  <si>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</si>
  <si>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</si>
  <si>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</si>
  <si>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</si>
  <si>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</si>
  <si>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</si>
  <si>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</si>
  <si>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</si>
  <si>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</si>
  <si>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</si>
  <si>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</si>
  <si>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</si>
  <si>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</si>
  <si>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</si>
  <si>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</si>
  <si>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</si>
  <si>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</si>
  <si>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</si>
  <si>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</si>
  <si>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</si>
  <si>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</si>
  <si>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</si>
  <si>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</si>
  <si>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</si>
  <si>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</si>
  <si>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</si>
  <si>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</si>
  <si>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</si>
  <si>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</si>
  <si>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</si>
  <si>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</si>
  <si>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</si>
  <si>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</si>
  <si>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</si>
  <si>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</si>
  <si>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</si>
  <si>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</si>
  <si>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</si>
  <si>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</si>
  <si>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</si>
  <si>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</si>
  <si>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</si>
  <si>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</si>
  <si>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</si>
  <si>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</si>
  <si>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</si>
  <si>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</si>
  <si>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</si>
  <si>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</si>
  <si>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</si>
  <si>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</si>
  <si>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</si>
  <si>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</si>
  <si>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</si>
  <si>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</si>
  <si>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</si>
  <si>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</si>
  <si>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</si>
  <si>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</si>
  <si>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</si>
  <si>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</si>
  <si>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</si>
  <si>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</si>
  <si>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</si>
  <si>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</si>
  <si>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</si>
  <si>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</si>
  <si>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</si>
  <si>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</si>
  <si>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</si>
  <si>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</si>
  <si>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</si>
  <si>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</si>
  <si>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</si>
  <si>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</si>
  <si>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</si>
  <si>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</si>
  <si>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</si>
  <si>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</si>
  <si>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</si>
  <si>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</si>
  <si>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</si>
  <si>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</si>
  <si>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</si>
  <si>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</si>
  <si>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</si>
  <si>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</si>
  <si>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</si>
  <si>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</si>
  <si>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</si>
  <si>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</si>
  <si>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</si>
  <si>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</si>
  <si>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</si>
  <si>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</si>
  <si>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</si>
  <si>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</si>
  <si>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</si>
  <si>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</si>
  <si>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</si>
  <si>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</si>
  <si>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</si>
  <si>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</si>
  <si>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</si>
  <si>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</si>
  <si>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</si>
  <si>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</si>
  <si>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</si>
  <si>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</si>
  <si>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</si>
  <si>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</si>
  <si>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</si>
  <si>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</si>
  <si>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</si>
  <si>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</si>
  <si>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</si>
  <si>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</si>
  <si>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</si>
  <si>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</si>
  <si>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</si>
  <si>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</si>
  <si>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</si>
  <si>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</si>
  <si>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</si>
  <si>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</si>
  <si>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</si>
  <si>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</si>
  <si>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</si>
  <si>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</si>
  <si>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</si>
  <si>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</si>
  <si>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</si>
  <si>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</si>
  <si>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</si>
  <si>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</si>
  <si>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</si>
  <si>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</si>
  <si>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</si>
  <si>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</si>
  <si>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</si>
  <si>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</si>
  <si>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</si>
  <si>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</si>
  <si>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</si>
  <si>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</si>
  <si>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</si>
  <si>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</si>
  <si>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</si>
  <si>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</si>
  <si>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</si>
  <si>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</si>
  <si>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</si>
  <si>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</si>
  <si>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</si>
  <si>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</si>
  <si>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</si>
  <si>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</si>
  <si>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</si>
  <si>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</si>
  <si>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</si>
  <si>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</si>
  <si>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</si>
  <si>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</si>
  <si>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</si>
  <si>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</si>
  <si>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</si>
  <si>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</si>
  <si>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</si>
  <si>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</si>
  <si>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</si>
  <si>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</si>
  <si>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</si>
  <si>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</si>
  <si>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</si>
  <si>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</si>
  <si>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</si>
  <si>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</si>
  <si>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</si>
  <si>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</si>
  <si>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</si>
  <si>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</si>
  <si>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</si>
  <si>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</si>
  <si>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</si>
  <si>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</si>
  <si>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</si>
  <si>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</si>
  <si>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</si>
  <si>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</si>
  <si>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</si>
  <si>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</si>
  <si>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</si>
  <si>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</si>
  <si>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</si>
  <si>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</si>
  <si>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</si>
  <si>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</si>
  <si>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</si>
  <si>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</si>
  <si>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</si>
  <si>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</si>
  <si>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</si>
  <si>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</si>
  <si>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</si>
  <si>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</si>
  <si>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</si>
  <si>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</si>
  <si>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</si>
  <si>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</si>
  <si>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</si>
  <si>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</si>
  <si>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</si>
  <si>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</si>
  <si>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</si>
  <si>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</si>
  <si>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</si>
  <si>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</si>
  <si>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</si>
  <si>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</si>
  <si>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</si>
  <si>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</si>
  <si>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</si>
  <si>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</si>
  <si>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</si>
  <si>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</si>
  <si>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</si>
  <si>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</si>
  <si>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</si>
  <si>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</si>
  <si>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</si>
  <si>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</si>
  <si>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</si>
  <si>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</si>
  <si>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</si>
  <si>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</si>
  <si>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</si>
  <si>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</si>
  <si>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</si>
  <si>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</si>
  <si>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</si>
  <si>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</si>
  <si>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</si>
  <si>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</si>
  <si>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</si>
  <si>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</si>
  <si>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</si>
  <si>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</si>
  <si>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</si>
  <si>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</si>
  <si>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</si>
  <si>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</si>
  <si>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</si>
  <si>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</si>
  <si>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</si>
  <si>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</si>
  <si>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</si>
  <si>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</si>
  <si>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</si>
  <si>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</si>
  <si>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</si>
  <si>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</si>
  <si>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</si>
  <si>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</si>
  <si>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</si>
  <si>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</si>
  <si>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</si>
  <si>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</si>
  <si>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</si>
  <si>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</si>
  <si>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</si>
  <si>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</si>
  <si>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</si>
  <si>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</si>
  <si>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</si>
  <si>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</si>
  <si>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</si>
  <si>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</si>
  <si>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</si>
  <si>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</si>
  <si>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</si>
  <si>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</si>
  <si>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</si>
  <si>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</si>
  <si>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</si>
  <si>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</si>
  <si>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</si>
  <si>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</si>
  <si>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</si>
  <si>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</si>
  <si>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</si>
  <si>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</si>
  <si>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</si>
  <si>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</si>
  <si>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</si>
  <si>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</si>
  <si>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</si>
  <si>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</si>
  <si>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</si>
  <si>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</si>
  <si>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</si>
  <si>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</si>
  <si>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</si>
  <si>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</si>
  <si>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</si>
  <si>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</si>
  <si>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</si>
  <si>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</si>
  <si>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</si>
  <si>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</si>
  <si>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</si>
  <si>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</si>
  <si>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</si>
  <si>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</si>
  <si>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</si>
  <si>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</si>
  <si>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</si>
  <si>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</si>
  <si>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</si>
  <si>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</si>
  <si>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</si>
  <si>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</si>
  <si>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</si>
  <si>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</si>
  <si>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</si>
  <si>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</si>
  <si>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</si>
  <si>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</si>
  <si>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</si>
  <si>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</si>
  <si>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</si>
  <si>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</si>
  <si>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</si>
  <si>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</si>
  <si>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</si>
  <si>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</si>
  <si>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</si>
  <si>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</si>
  <si>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</si>
  <si>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</si>
  <si>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</si>
  <si>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</si>
  <si>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</si>
  <si>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</si>
  <si>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</si>
  <si>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</si>
  <si>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</si>
  <si>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</si>
  <si>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</si>
  <si>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</si>
  <si>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</si>
  <si>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</si>
  <si>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</si>
  <si>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</si>
  <si>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</si>
  <si>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</si>
  <si>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</si>
  <si>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</si>
  <si>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</si>
  <si>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</si>
  <si>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</si>
  <si>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</si>
  <si>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</si>
  <si>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</si>
  <si>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</si>
  <si>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</si>
  <si>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</si>
  <si>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</si>
  <si>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</si>
  <si>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</si>
  <si>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</si>
  <si>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</si>
  <si>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</si>
  <si>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</si>
  <si>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</si>
  <si>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</si>
  <si>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</si>
  <si>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</si>
  <si>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</si>
  <si>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</si>
  <si>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</si>
  <si>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</si>
  <si>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</si>
  <si>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</si>
  <si>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</si>
  <si>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</si>
  <si>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</si>
  <si>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</si>
  <si>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</si>
  <si>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</si>
  <si>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</si>
  <si>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</si>
  <si>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</si>
  <si>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</si>
  <si>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</si>
  <si>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</si>
  <si>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</si>
  <si>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</si>
  <si>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</si>
  <si>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</si>
  <si>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</si>
  <si>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</si>
  <si>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</si>
  <si>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</si>
  <si>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</si>
  <si>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</si>
  <si>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</si>
  <si>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</si>
  <si>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</si>
  <si>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</si>
  <si>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</si>
  <si>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</si>
  <si>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</si>
  <si>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</si>
  <si>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</si>
  <si>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</si>
  <si>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</si>
  <si>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</si>
  <si>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</si>
  <si>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</si>
  <si>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</si>
  <si>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</si>
  <si>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</si>
  <si>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</si>
  <si>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</si>
  <si>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</si>
  <si>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</si>
  <si>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</si>
  <si>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</si>
  <si>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</si>
  <si>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</si>
  <si>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</si>
  <si>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</si>
  <si>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</si>
  <si>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</si>
  <si>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</si>
  <si>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</si>
  <si>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</si>
  <si>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</si>
  <si>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</si>
  <si>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</si>
  <si>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</si>
  <si>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</si>
  <si>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</si>
  <si>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</si>
  <si>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</si>
  <si>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</si>
  <si>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</si>
  <si>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</si>
  <si>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</si>
  <si>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</si>
  <si>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</si>
  <si>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</si>
  <si>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</si>
  <si>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</si>
  <si>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</si>
  <si>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</si>
  <si>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</si>
  <si>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</si>
  <si>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</si>
  <si>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</si>
  <si>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</si>
  <si>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</si>
  <si>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</si>
  <si>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</si>
  <si>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</si>
  <si>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</si>
  <si>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</si>
  <si>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</si>
  <si>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</si>
  <si>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</si>
  <si>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</si>
  <si>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</si>
  <si>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</si>
  <si>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</si>
  <si>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</si>
  <si>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</si>
  <si>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</si>
  <si>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</si>
  <si>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</si>
  <si>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</si>
  <si>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</si>
  <si>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</si>
  <si>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</si>
  <si>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</si>
  <si>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</si>
  <si>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</si>
  <si>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</si>
  <si>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</si>
  <si>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</si>
  <si>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</si>
  <si>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</si>
  <si>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</si>
  <si>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</si>
  <si>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</si>
  <si>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</si>
  <si>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</si>
  <si>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</si>
  <si>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</si>
  <si>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</si>
  <si>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</si>
  <si>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</si>
  <si>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</si>
  <si>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</si>
  <si>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</si>
  <si>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</si>
  <si>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</si>
  <si>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</si>
  <si>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</si>
  <si>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</si>
  <si>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</si>
  <si>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</si>
  <si>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</si>
  <si>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</si>
  <si>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</si>
  <si>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</si>
  <si>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</si>
  <si>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</si>
  <si>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</si>
  <si>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</si>
  <si>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</si>
  <si>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</si>
  <si>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</si>
  <si>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</si>
  <si>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</si>
  <si>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</si>
  <si>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</si>
  <si>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</si>
  <si>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</si>
  <si>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</si>
  <si>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</si>
  <si>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</si>
  <si>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</si>
  <si>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</si>
  <si>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</si>
  <si>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</si>
  <si>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</si>
  <si>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</si>
  <si>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</si>
  <si>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</si>
  <si>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</si>
  <si>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</si>
  <si>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</si>
  <si>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</si>
  <si>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</si>
  <si>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</si>
  <si>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</si>
  <si>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</si>
  <si>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</si>
  <si>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</si>
  <si>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</si>
  <si>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</si>
  <si>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</si>
  <si>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</si>
  <si>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</si>
  <si>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</si>
  <si>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</si>
  <si>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</si>
  <si>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</si>
  <si>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</si>
  <si>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</si>
  <si>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</si>
  <si>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</si>
  <si>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</si>
  <si>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</si>
  <si>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</si>
  <si>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</si>
  <si>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</si>
  <si>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</si>
  <si>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</si>
  <si>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</si>
  <si>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</si>
  <si>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</si>
  <si>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</si>
  <si>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</si>
  <si>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</si>
  <si>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</si>
  <si>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</si>
  <si>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</si>
  <si>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</si>
  <si>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</si>
  <si>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</si>
  <si>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</si>
  <si>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</si>
  <si>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</si>
  <si>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</si>
  <si>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</si>
  <si>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</si>
  <si>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</si>
  <si>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</si>
  <si>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</si>
  <si>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</si>
  <si>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</si>
  <si>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</si>
  <si>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</si>
  <si>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</si>
  <si>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</si>
  <si>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</si>
  <si>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</si>
  <si>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</si>
  <si>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</si>
  <si>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</si>
  <si>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</si>
  <si>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</si>
  <si>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</si>
  <si>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</si>
  <si>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</si>
  <si>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</si>
  <si>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</si>
  <si>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</si>
  <si>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</si>
  <si>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</si>
  <si>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</si>
  <si>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</si>
  <si>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</si>
  <si>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</si>
  <si>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</si>
  <si>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</si>
  <si>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</si>
  <si>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</si>
  <si>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</si>
  <si>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</si>
  <si>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</si>
  <si>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</si>
  <si>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</si>
  <si>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</si>
  <si>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</si>
  <si>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</si>
  <si>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</si>
  <si>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</si>
  <si>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</si>
  <si>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</si>
  <si>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</si>
  <si>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</si>
  <si>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</si>
  <si>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</si>
  <si>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</si>
  <si>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</si>
  <si>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</si>
  <si>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</si>
  <si>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</si>
  <si>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</si>
  <si>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</si>
  <si>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</si>
  <si>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</si>
  <si>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</si>
  <si>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</si>
  <si>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</si>
  <si>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</si>
  <si>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</si>
  <si>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</si>
  <si>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</si>
  <si>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</si>
  <si>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</si>
  <si>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</si>
  <si>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</si>
  <si>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</si>
  <si>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</si>
  <si>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</si>
  <si>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</si>
  <si>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</si>
  <si>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</si>
  <si>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</si>
  <si>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</si>
  <si>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</si>
  <si>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</si>
  <si>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</si>
  <si>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</si>
  <si>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</si>
  <si>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</si>
  <si>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</si>
  <si>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</si>
  <si>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</si>
  <si>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</si>
  <si>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</si>
  <si>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</si>
  <si>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</si>
  <si>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</si>
  <si>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</si>
  <si>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</si>
  <si>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</si>
  <si>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</si>
  <si>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</si>
  <si>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</si>
  <si>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</si>
  <si>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</si>
  <si>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</si>
  <si>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</si>
  <si>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</si>
  <si>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</si>
  <si>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</si>
  <si>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</si>
  <si>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</si>
  <si>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</si>
  <si>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</si>
  <si>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</si>
  <si>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</si>
  <si>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</si>
  <si>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</si>
  <si>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</si>
  <si>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</si>
  <si>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</si>
  <si>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</si>
  <si>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</si>
  <si>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</si>
  <si>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</si>
  <si>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</si>
  <si>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</si>
  <si>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</si>
  <si>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</si>
  <si>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</si>
  <si>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</si>
  <si>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</si>
  <si>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</si>
  <si>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</si>
  <si>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</si>
  <si>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</si>
  <si>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</si>
  <si>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</si>
  <si>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</si>
  <si>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</si>
  <si>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</si>
  <si>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</si>
  <si>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</si>
  <si>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</si>
  <si>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</si>
  <si>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</si>
  <si>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</si>
  <si>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</si>
  <si>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</si>
  <si>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</si>
  <si>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</si>
  <si>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</si>
  <si>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</si>
  <si>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</si>
  <si>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</si>
  <si>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</si>
  <si>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</si>
  <si>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</si>
  <si>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</si>
  <si>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</si>
  <si>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</si>
  <si>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</si>
  <si>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</si>
  <si>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</si>
  <si>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</si>
  <si>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</si>
  <si>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</si>
  <si>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</si>
  <si>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</si>
  <si>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</si>
  <si>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</si>
  <si>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</si>
  <si>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</si>
  <si>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</si>
  <si>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</si>
  <si>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</si>
  <si>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</si>
  <si>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</si>
  <si>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</si>
  <si>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</si>
  <si>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</si>
  <si>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</si>
  <si>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</si>
  <si>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</si>
  <si>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</si>
  <si>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</si>
  <si>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</si>
  <si>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</si>
  <si>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</si>
  <si>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</si>
  <si>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</si>
  <si>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</si>
  <si>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</si>
  <si>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</si>
  <si>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</si>
  <si>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</si>
  <si>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</si>
  <si>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</si>
  <si>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</si>
  <si>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</si>
  <si>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</si>
  <si>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</si>
  <si>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</si>
  <si>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</si>
  <si>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</si>
  <si>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</si>
  <si>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</si>
  <si>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</si>
  <si>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</si>
  <si>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</si>
  <si>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</si>
  <si>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</si>
  <si>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</si>
  <si>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</si>
  <si>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</si>
  <si>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</si>
  <si>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</si>
  <si>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</si>
  <si>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</si>
  <si>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</si>
  <si>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</si>
  <si>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</si>
  <si>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</si>
  <si>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</si>
  <si>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</si>
  <si>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</si>
  <si>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</si>
  <si>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</si>
  <si>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</si>
  <si>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</si>
  <si>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</si>
  <si>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</si>
  <si>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</si>
  <si>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</si>
  <si>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</si>
  <si>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</si>
  <si>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</si>
  <si>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</si>
  <si>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</si>
  <si>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</si>
  <si>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</si>
  <si>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</si>
  <si>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</si>
  <si>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</si>
  <si>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</si>
  <si>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</si>
  <si>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</si>
  <si>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</si>
  <si>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</si>
  <si>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</si>
  <si>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</si>
  <si>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</si>
  <si>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</si>
  <si>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</si>
  <si>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</si>
  <si>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</si>
  <si>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</si>
  <si>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</si>
  <si>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</si>
  <si>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</si>
  <si>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</si>
  <si>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</si>
  <si>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</si>
  <si>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</si>
  <si>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</si>
  <si>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</si>
  <si>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</si>
  <si>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</si>
  <si>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</si>
  <si>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</si>
  <si>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</si>
  <si>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</si>
  <si>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</si>
  <si>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</si>
  <si>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</si>
  <si>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</si>
  <si>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</si>
  <si>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</si>
  <si>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</si>
  <si>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</si>
  <si>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</si>
  <si>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</si>
  <si>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</si>
  <si>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</si>
  <si>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</si>
  <si>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</si>
  <si>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</si>
  <si>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</si>
  <si>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</si>
  <si>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</si>
  <si>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</si>
  <si>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</si>
  <si>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</si>
  <si>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</si>
  <si>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</si>
  <si>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</si>
  <si>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</si>
  <si>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</si>
  <si>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</si>
  <si>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</si>
  <si>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</si>
  <si>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</si>
  <si>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</si>
  <si>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</si>
  <si>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</si>
  <si>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</si>
  <si>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</si>
  <si>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</si>
  <si>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</si>
  <si>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</si>
  <si>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</si>
  <si>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</si>
  <si>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</si>
  <si>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</si>
  <si>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</si>
  <si>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</si>
  <si>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</si>
  <si>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</si>
  <si>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</si>
  <si>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</si>
  <si>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</si>
  <si>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</si>
  <si>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</si>
  <si>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</si>
  <si>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</si>
  <si>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</si>
  <si>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</si>
  <si>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</si>
  <si>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</si>
  <si>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</si>
  <si>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</si>
  <si>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</si>
  <si>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</si>
  <si>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</si>
  <si>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</si>
  <si>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</si>
  <si>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</si>
  <si>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</si>
  <si>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</si>
  <si>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</si>
  <si>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</si>
  <si>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</si>
  <si>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</si>
  <si>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</si>
  <si>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</si>
  <si>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</si>
  <si>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</si>
  <si>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</si>
  <si>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</si>
  <si>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</si>
  <si>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</si>
  <si>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</si>
  <si>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</si>
  <si>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</si>
  <si>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</si>
  <si>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</si>
  <si>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</si>
  <si>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</si>
  <si>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</si>
  <si>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</si>
  <si>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</si>
  <si>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</si>
  <si>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</si>
  <si>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</si>
  <si>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</si>
  <si>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</si>
  <si>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</si>
  <si>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</si>
  <si>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</si>
  <si>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</si>
  <si>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</si>
  <si>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</si>
  <si>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</si>
  <si>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</si>
  <si>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</si>
  <si>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</si>
  <si>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</si>
  <si>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</si>
  <si>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</si>
  <si>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</si>
  <si>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</si>
  <si>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</si>
  <si>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</si>
  <si>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</si>
  <si>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</si>
  <si>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</si>
  <si>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</si>
  <si>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</si>
  <si>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</si>
  <si>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</si>
  <si>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</si>
  <si>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</si>
  <si>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</si>
  <si>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</si>
  <si>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</si>
  <si>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</si>
  <si>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</si>
  <si>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</si>
  <si>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</si>
  <si>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</si>
  <si>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</si>
  <si>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</si>
  <si>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</si>
  <si>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</si>
  <si>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</si>
  <si>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</si>
  <si>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</si>
  <si>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</si>
  <si>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</si>
  <si>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</si>
  <si>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</si>
  <si>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</si>
  <si>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</si>
  <si>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</si>
  <si>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</si>
  <si>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</si>
  <si>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</si>
  <si>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</si>
  <si>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</si>
  <si>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</si>
  <si>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</si>
  <si>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</si>
  <si>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</si>
  <si>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</si>
  <si>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</si>
  <si>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</si>
  <si>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</si>
  <si>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</si>
  <si>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</si>
  <si>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</si>
  <si>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</si>
  <si>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</si>
  <si>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</si>
  <si>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</si>
  <si>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</si>
  <si>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</si>
  <si>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</si>
  <si>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</si>
  <si>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</si>
  <si>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</si>
  <si>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</si>
  <si>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</si>
  <si>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</si>
  <si>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</si>
  <si>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</si>
  <si>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</si>
  <si>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</si>
  <si>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</si>
  <si>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</si>
  <si>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</si>
  <si>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</si>
  <si>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</si>
  <si>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</si>
  <si>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</si>
  <si>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</si>
  <si>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</si>
  <si>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</si>
  <si>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</si>
  <si>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</si>
  <si>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</si>
  <si>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</si>
  <si>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</si>
  <si>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</si>
  <si>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</si>
  <si>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</si>
  <si>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</si>
  <si>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</si>
  <si>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</si>
  <si>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</si>
  <si>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</si>
  <si>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</si>
  <si>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</si>
  <si>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</si>
  <si>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</si>
  <si>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</si>
  <si>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</si>
  <si>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</si>
  <si>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</si>
  <si>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</si>
  <si>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</si>
  <si>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</si>
  <si>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</si>
  <si>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</si>
  <si>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</si>
  <si>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</si>
  <si>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</si>
  <si>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</si>
  <si>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</si>
  <si>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</si>
  <si>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</si>
  <si>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</si>
  <si>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</si>
  <si>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</si>
  <si>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</si>
  <si>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</si>
  <si>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</si>
  <si>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</si>
  <si>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</si>
  <si>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</si>
  <si>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</si>
  <si>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</si>
  <si>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</si>
  <si>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</si>
  <si>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</si>
  <si>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</si>
  <si>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</si>
  <si>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</si>
  <si>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</si>
  <si>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</si>
  <si>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</si>
  <si>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</si>
  <si>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</si>
  <si>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</si>
  <si>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</si>
  <si>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</si>
  <si>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</si>
  <si>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</si>
  <si>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</si>
  <si>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</si>
  <si>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</si>
  <si>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</si>
  <si>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</si>
  <si>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</si>
  <si>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</si>
  <si>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</si>
  <si>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</si>
  <si>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</si>
  <si>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</si>
  <si>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</si>
  <si>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</si>
  <si>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</si>
  <si>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</si>
  <si>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</si>
  <si>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</si>
  <si>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</si>
  <si>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</si>
  <si>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</si>
  <si>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</si>
  <si>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</si>
  <si>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</si>
  <si>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</si>
  <si>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</si>
  <si>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</si>
  <si>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</si>
  <si>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</si>
  <si>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</si>
  <si>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</si>
  <si>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</si>
  <si>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</si>
  <si>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</si>
  <si>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</si>
  <si>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</si>
  <si>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</si>
  <si>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</si>
  <si>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</si>
  <si>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</si>
  <si>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</si>
  <si>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</si>
  <si>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</si>
  <si>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</si>
  <si>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</si>
  <si>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</si>
  <si>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</si>
  <si>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</si>
  <si>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</si>
  <si>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</si>
  <si>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</si>
  <si>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</si>
  <si>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</si>
  <si>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</si>
  <si>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</si>
  <si>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</si>
  <si>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</si>
  <si>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</si>
  <si>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</si>
  <si>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</si>
  <si>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</si>
  <si>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</si>
  <si>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</si>
  <si>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</si>
  <si>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</si>
  <si>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</si>
  <si>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</si>
  <si>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</si>
  <si>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</si>
  <si>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</si>
  <si>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</si>
  <si>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</si>
  <si>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</si>
  <si>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</si>
  <si>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</si>
  <si>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</si>
  <si>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</si>
  <si>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</si>
  <si>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</si>
  <si>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</si>
  <si>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</si>
  <si>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</si>
  <si>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</si>
  <si>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</si>
  <si>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</si>
  <si>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</si>
  <si>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</si>
  <si>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</si>
  <si>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</si>
  <si>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</si>
  <si>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</si>
  <si>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</si>
  <si>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</si>
  <si>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</si>
  <si>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</si>
  <si>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</si>
  <si>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</si>
  <si>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</si>
  <si>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</si>
  <si>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</si>
  <si>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</si>
  <si>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</si>
  <si>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</si>
  <si>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</si>
  <si>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</si>
  <si>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</si>
  <si>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</si>
  <si>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</si>
  <si>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</si>
  <si>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</si>
  <si>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</si>
  <si>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</si>
  <si>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</si>
  <si>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</si>
  <si>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</si>
  <si>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</si>
  <si>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</si>
  <si>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</si>
  <si>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</si>
  <si>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</si>
  <si>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</si>
  <si>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</si>
  <si>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</si>
  <si>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</si>
  <si>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</si>
  <si>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</si>
  <si>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</si>
  <si>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</si>
  <si>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</si>
  <si>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</si>
  <si>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</si>
  <si>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</si>
  <si>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</si>
  <si>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</si>
  <si>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</si>
  <si>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</si>
  <si>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</si>
  <si>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</si>
  <si>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</si>
  <si>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</si>
  <si>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</si>
  <si>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</si>
  <si>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</si>
  <si>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</si>
  <si>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</si>
  <si>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</si>
  <si>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</si>
  <si>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</si>
  <si>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</si>
  <si>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</si>
  <si>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</si>
  <si>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</si>
  <si>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</si>
  <si>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</si>
  <si>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</si>
  <si>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</si>
  <si>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</si>
  <si>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</si>
  <si>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</si>
  <si>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</si>
  <si>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</si>
  <si>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</si>
  <si>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</si>
  <si>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</si>
  <si>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</si>
  <si>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</si>
  <si>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</si>
  <si>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</si>
  <si>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</si>
  <si>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</si>
  <si>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</si>
  <si>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</si>
  <si>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</si>
  <si>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</si>
  <si>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</si>
  <si>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</si>
  <si>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</si>
  <si>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</si>
  <si>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</si>
  <si>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</si>
  <si>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</si>
  <si>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</si>
  <si>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</si>
  <si>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</si>
  <si>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</si>
  <si>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</si>
  <si>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</si>
  <si>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</si>
  <si>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</si>
  <si>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</si>
  <si>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</si>
  <si>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</si>
  <si>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</si>
  <si>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</si>
  <si>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</si>
  <si>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</si>
  <si>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</si>
  <si>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</si>
  <si>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</si>
  <si>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</si>
  <si>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</si>
  <si>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</si>
  <si>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</si>
  <si>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</si>
  <si>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</si>
  <si>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</si>
  <si>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</si>
  <si>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</si>
  <si>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</si>
  <si>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</si>
  <si>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</si>
  <si>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</si>
  <si>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</si>
  <si>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</si>
  <si>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</si>
  <si>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</si>
  <si>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</si>
  <si>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</si>
  <si>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</si>
  <si>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</si>
  <si>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</si>
  <si>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</si>
  <si>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</si>
  <si>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</si>
  <si>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</si>
  <si>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</si>
  <si>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</si>
  <si>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</si>
  <si>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</si>
  <si>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</si>
  <si>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</si>
  <si>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</si>
  <si>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</si>
  <si>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</si>
  <si>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</si>
  <si>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</si>
  <si>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</si>
  <si>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</si>
  <si>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</si>
  <si>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</si>
  <si>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</si>
  <si>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</si>
  <si>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</si>
  <si>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</si>
  <si>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</si>
  <si>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</si>
  <si>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</si>
  <si>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</si>
  <si>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</si>
  <si>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</si>
  <si>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</si>
  <si>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</si>
  <si>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</si>
  <si>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</si>
  <si>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</si>
  <si>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</si>
  <si>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</si>
  <si>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</si>
  <si>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</si>
  <si>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</si>
  <si>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</si>
  <si>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</si>
  <si>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</si>
  <si>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</si>
  <si>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</si>
  <si>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</si>
  <si>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</si>
  <si>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</si>
  <si>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</si>
  <si>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</si>
  <si>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</si>
  <si>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</si>
  <si>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</si>
  <si>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</si>
  <si>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</si>
  <si>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</si>
  <si>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</si>
  <si>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</si>
  <si>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</si>
  <si>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</si>
  <si>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</si>
  <si>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</si>
  <si>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</si>
  <si>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</si>
  <si>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</si>
  <si>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</si>
  <si>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</si>
  <si>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</si>
  <si>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</si>
  <si>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</si>
  <si>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</si>
  <si>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</si>
  <si>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</si>
  <si>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</si>
  <si>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</si>
  <si>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</si>
  <si>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</si>
  <si>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</si>
  <si>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</si>
  <si>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</si>
  <si>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</si>
  <si>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</si>
  <si>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</si>
  <si>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</si>
  <si>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</si>
  <si>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</si>
  <si>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</si>
  <si>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</si>
  <si>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</si>
  <si>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</si>
  <si>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</si>
  <si>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</si>
  <si>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</si>
  <si>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</si>
  <si>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</si>
  <si>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</si>
  <si>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</si>
  <si>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</si>
  <si>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</si>
  <si>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</si>
  <si>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</si>
  <si>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</si>
  <si>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</si>
  <si>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</si>
  <si>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</si>
  <si>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</si>
  <si>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</si>
  <si>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</si>
  <si>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</si>
  <si>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</si>
  <si>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</si>
  <si>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</si>
  <si>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</si>
  <si>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</si>
  <si>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</si>
  <si>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</si>
  <si>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</si>
  <si>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</si>
  <si>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</si>
  <si>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</si>
  <si>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</si>
  <si>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</si>
  <si>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</si>
  <si>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</si>
  <si>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</si>
  <si>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</si>
  <si>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</si>
  <si>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</si>
  <si>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</si>
  <si>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</si>
  <si>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</si>
  <si>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</si>
  <si>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</si>
  <si>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</si>
  <si>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</si>
  <si>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</si>
  <si>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</si>
  <si>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</si>
  <si>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</si>
  <si>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</si>
  <si>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</si>
  <si>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</si>
  <si>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</si>
  <si>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</si>
  <si>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</si>
  <si>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</si>
  <si>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</si>
  <si>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</si>
  <si>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</si>
  <si>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</si>
  <si>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</si>
  <si>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</si>
  <si>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</si>
  <si>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</si>
  <si>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</si>
  <si>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</si>
  <si>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</si>
  <si>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</si>
  <si>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</si>
  <si>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</si>
  <si>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</si>
  <si>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</si>
  <si>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</si>
  <si>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</si>
  <si>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</si>
  <si>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</si>
  <si>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</si>
  <si>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</si>
  <si>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</si>
  <si>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</si>
  <si>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</si>
  <si>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</si>
  <si>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</si>
  <si>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</si>
  <si>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</si>
  <si>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</si>
  <si>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</si>
  <si>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</si>
  <si>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</si>
  <si>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</si>
  <si>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</si>
  <si>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</si>
  <si>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</si>
  <si>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</si>
  <si>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</si>
  <si>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</si>
  <si>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</si>
  <si>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</si>
  <si>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</si>
  <si>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</si>
  <si>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</si>
  <si>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</si>
  <si>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</si>
  <si>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</si>
  <si>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</si>
  <si>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</si>
  <si>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</si>
  <si>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</si>
  <si>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</si>
  <si>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</si>
  <si>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</si>
  <si>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</si>
  <si>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</si>
  <si>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</si>
  <si>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</si>
  <si>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</si>
  <si>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</si>
  <si>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</si>
  <si>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</si>
  <si>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</si>
  <si>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</si>
  <si>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</si>
  <si>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</si>
  <si>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</si>
  <si>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</si>
  <si>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</si>
  <si>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</si>
  <si>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</si>
  <si>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</si>
  <si>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</si>
  <si>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</si>
  <si>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</si>
  <si>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</si>
  <si>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</si>
  <si>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</si>
  <si>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</si>
  <si>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</si>
  <si>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</si>
  <si>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</si>
  <si>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</si>
  <si>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</si>
  <si>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</si>
  <si>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</si>
  <si>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</si>
  <si>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</si>
  <si>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</si>
  <si>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</si>
  <si>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</si>
  <si>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</si>
  <si>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</si>
  <si>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</si>
  <si>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</si>
  <si>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</si>
  <si>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</si>
  <si>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</si>
  <si>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</si>
  <si>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</si>
  <si>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</si>
  <si>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</si>
  <si>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</si>
  <si>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</si>
  <si>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</si>
  <si>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</si>
  <si>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</si>
  <si>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</si>
  <si>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</si>
  <si>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</si>
  <si>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</si>
  <si>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</si>
  <si>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</si>
  <si>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</si>
  <si>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</si>
  <si>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</si>
  <si>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</si>
  <si>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</si>
  <si>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</si>
  <si>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</si>
  <si>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</si>
  <si>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</si>
  <si>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</si>
  <si>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</si>
  <si>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</si>
  <si>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</si>
  <si>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</si>
  <si>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</si>
  <si>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</si>
  <si>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</si>
  <si>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</si>
  <si>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</si>
  <si>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</si>
  <si>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</si>
  <si>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</si>
  <si>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</si>
  <si>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</si>
  <si>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</si>
  <si>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</si>
  <si>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</si>
  <si>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</si>
  <si>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</si>
  <si>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</si>
  <si>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</si>
  <si>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</si>
  <si>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</si>
  <si>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</si>
  <si>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</si>
  <si>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</si>
  <si>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</si>
  <si>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</si>
  <si>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</si>
  <si>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</si>
  <si>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</si>
  <si>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</si>
  <si>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</si>
  <si>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</si>
  <si>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</si>
  <si>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</si>
  <si>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</si>
  <si>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</si>
  <si>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</si>
  <si>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</si>
  <si>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</si>
  <si>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</si>
  <si>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</si>
  <si>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</si>
  <si>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</si>
  <si>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</si>
  <si>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</si>
  <si>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</si>
  <si>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</si>
  <si>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</si>
  <si>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</si>
  <si>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</si>
  <si>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</si>
  <si>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</si>
  <si>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</si>
  <si>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</si>
  <si>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</si>
  <si>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</si>
  <si>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</si>
  <si>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</si>
  <si>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</si>
  <si>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</si>
  <si>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</si>
  <si>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</si>
  <si>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</si>
  <si>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</si>
  <si>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</si>
  <si>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</si>
  <si>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</si>
  <si>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</si>
  <si>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</si>
  <si>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</si>
  <si>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</si>
  <si>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</si>
  <si>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</si>
  <si>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</si>
  <si>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</si>
  <si>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</si>
  <si>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</si>
  <si>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</si>
  <si>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</si>
  <si>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</si>
  <si>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</si>
  <si>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</si>
  <si>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</si>
  <si>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</si>
  <si>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</si>
  <si>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</si>
  <si>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</si>
  <si>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</si>
  <si>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</si>
  <si>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</si>
  <si>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</si>
  <si>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</si>
  <si>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</si>
  <si>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</si>
  <si>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</si>
  <si>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</si>
  <si>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</si>
  <si>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</si>
  <si>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</si>
  <si>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</si>
  <si>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</si>
  <si>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</si>
  <si>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</si>
  <si>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</si>
  <si>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</si>
  <si>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</si>
  <si>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</si>
  <si>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</si>
  <si>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</si>
  <si>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</si>
  <si>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</si>
  <si>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</si>
  <si>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</si>
  <si>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</si>
  <si>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</si>
  <si>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</si>
  <si>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</si>
  <si>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</si>
  <si>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</si>
  <si>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</si>
  <si>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</si>
  <si>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</si>
  <si>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</si>
  <si>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</si>
  <si>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</si>
  <si>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</si>
  <si>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</si>
  <si>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</si>
  <si>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</si>
  <si>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</si>
  <si>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</si>
  <si>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</si>
  <si>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</si>
  <si>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</si>
  <si>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</si>
  <si>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</si>
  <si>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</si>
  <si>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</si>
  <si>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</si>
  <si>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</si>
  <si>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</si>
  <si>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</si>
  <si>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</si>
  <si>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</si>
  <si>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</si>
  <si>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</si>
  <si>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</si>
  <si>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</si>
  <si>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</si>
  <si>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</si>
  <si>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</si>
  <si>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</si>
  <si>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</si>
  <si>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</si>
  <si>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</si>
  <si>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</si>
  <si>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</si>
  <si>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</si>
  <si>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</si>
  <si>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</si>
  <si>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</si>
  <si>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</si>
  <si>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</si>
  <si>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</si>
  <si>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</si>
  <si>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</si>
  <si>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</si>
  <si>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</si>
  <si>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</si>
  <si>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</si>
  <si>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</si>
  <si>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</si>
  <si>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</si>
  <si>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</si>
  <si>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</si>
  <si>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</si>
  <si>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</si>
  <si>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</si>
  <si>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</si>
  <si>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</si>
  <si>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</si>
  <si>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</si>
  <si>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</si>
  <si>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</si>
  <si>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</si>
  <si>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</si>
  <si>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</si>
  <si>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</si>
  <si>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</si>
  <si>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</si>
  <si>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</si>
  <si>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</si>
  <si>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</si>
  <si>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</si>
  <si>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</si>
  <si>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</si>
  <si>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</si>
  <si>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</si>
  <si>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</si>
  <si>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</si>
  <si>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</si>
  <si>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</si>
  <si>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</si>
  <si>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</si>
  <si>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</si>
  <si>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</si>
  <si>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</si>
  <si>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</si>
  <si>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</si>
  <si>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</si>
  <si>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</si>
  <si>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</si>
  <si>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</si>
  <si>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</si>
  <si>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</si>
  <si>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</si>
  <si>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</si>
  <si>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</si>
  <si>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</si>
  <si>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</si>
  <si>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</si>
  <si>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</si>
  <si>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</si>
  <si>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</si>
  <si>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</si>
  <si>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</si>
  <si>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</si>
  <si>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</si>
  <si>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</si>
  <si>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</si>
  <si>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</si>
  <si>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</si>
  <si>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</si>
  <si>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</si>
  <si>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</si>
  <si>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</si>
  <si>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</si>
  <si>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</si>
  <si>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</si>
  <si>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</si>
  <si>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</si>
  <si>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</si>
  <si>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</si>
  <si>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</si>
  <si>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</si>
  <si>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</si>
  <si>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</si>
  <si>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</si>
  <si>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</si>
  <si>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</si>
  <si>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</si>
  <si>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</si>
  <si>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</si>
  <si>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</si>
  <si>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</si>
  <si>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</si>
  <si>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</si>
  <si>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</si>
  <si>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</si>
  <si>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</si>
  <si>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</si>
  <si>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</si>
  <si>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</si>
  <si>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</si>
  <si>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</si>
  <si>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</si>
  <si>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</si>
  <si>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</si>
  <si>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</si>
  <si>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</si>
  <si>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</si>
  <si>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</si>
  <si>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</si>
  <si>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</si>
  <si>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</si>
  <si>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</si>
  <si>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</si>
  <si>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</si>
  <si>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</si>
  <si>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</si>
  <si>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</si>
  <si>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</si>
  <si>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</si>
  <si>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</si>
  <si>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</si>
  <si>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</si>
  <si>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</si>
  <si>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</si>
  <si>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</si>
  <si>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</si>
  <si>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</si>
  <si>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</si>
  <si>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</si>
  <si>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</si>
  <si>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</si>
  <si>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</si>
  <si>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</si>
  <si>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</si>
  <si>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</si>
  <si>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</si>
  <si>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</si>
  <si>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</si>
  <si>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</si>
  <si>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</si>
  <si>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</si>
  <si>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</si>
  <si>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</si>
  <si>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</si>
  <si>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</si>
  <si>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</si>
  <si>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</si>
  <si>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</si>
  <si>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</si>
  <si>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</si>
  <si>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</si>
  <si>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</si>
  <si>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</si>
  <si>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</si>
  <si>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</si>
  <si>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</si>
  <si>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</si>
  <si>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</si>
  <si>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</si>
  <si>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</si>
  <si>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</si>
  <si>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</si>
  <si>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</si>
  <si>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</si>
  <si>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</si>
  <si>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</si>
  <si>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</si>
  <si>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</si>
  <si>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</si>
  <si>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</si>
  <si>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</si>
  <si>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</si>
  <si>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</si>
  <si>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</si>
  <si>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</si>
  <si>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</si>
  <si>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</si>
  <si>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</si>
  <si>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</si>
  <si>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</si>
  <si>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</si>
  <si>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</si>
  <si>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</si>
  <si>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</si>
  <si>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</si>
  <si>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</si>
  <si>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</si>
  <si>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</si>
  <si>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</si>
  <si>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</si>
  <si>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</si>
  <si>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</si>
  <si>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</si>
  <si>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</si>
  <si>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</si>
  <si>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</si>
  <si>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</si>
  <si>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</si>
  <si>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</si>
  <si>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</si>
  <si>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</si>
  <si>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</si>
  <si>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</si>
  <si>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</si>
  <si>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</si>
  <si>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</si>
  <si>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</si>
  <si>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</si>
  <si>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</si>
  <si>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</si>
  <si>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</si>
  <si>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</si>
  <si>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</si>
  <si>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</si>
  <si>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</si>
  <si>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</si>
  <si>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</si>
  <si>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</si>
  <si>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</si>
  <si>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</si>
  <si>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</si>
  <si>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</si>
  <si>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</si>
  <si>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</si>
  <si>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</si>
  <si>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</si>
  <si>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</si>
  <si>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</si>
  <si>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</si>
  <si>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</si>
  <si>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</si>
  <si>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</si>
  <si>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</si>
  <si>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</si>
  <si>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</si>
  <si>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</si>
  <si>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</si>
  <si>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</si>
  <si>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</si>
  <si>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</si>
  <si>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</si>
  <si>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</si>
  <si>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</si>
  <si>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</si>
  <si>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</si>
  <si>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</si>
  <si>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</si>
  <si>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</si>
  <si>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</si>
  <si>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</si>
  <si>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</si>
  <si>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</si>
  <si>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</si>
  <si>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</si>
  <si>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</si>
  <si>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</si>
  <si>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</si>
  <si>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</si>
  <si>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</si>
  <si>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</si>
  <si>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</si>
  <si>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</si>
  <si>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</si>
  <si>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</si>
  <si>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</si>
  <si>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</si>
  <si>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</si>
  <si>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</si>
  <si>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</si>
  <si>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</si>
  <si>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</si>
  <si>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</si>
  <si>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</si>
  <si>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</si>
  <si>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</si>
  <si>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</si>
  <si>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</si>
  <si>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</si>
  <si>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</si>
  <si>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</si>
  <si>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</si>
  <si>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</si>
  <si>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</si>
  <si>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</si>
  <si>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</si>
  <si>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</si>
  <si>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</si>
  <si>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</si>
  <si>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</si>
  <si>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</si>
  <si>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</si>
  <si>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</si>
  <si>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</si>
  <si>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</si>
  <si>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</si>
  <si>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</si>
  <si>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</si>
  <si>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</si>
  <si>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</si>
  <si>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</si>
  <si>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</si>
  <si>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</si>
  <si>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</si>
  <si>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</si>
  <si>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</si>
  <si>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</si>
  <si>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</si>
  <si>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</si>
  <si>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</si>
  <si>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</si>
  <si>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</si>
  <si>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</si>
  <si>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</si>
  <si>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</si>
  <si>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</si>
  <si>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</si>
  <si>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</si>
  <si>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</si>
  <si>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</si>
  <si>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</si>
  <si>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</si>
  <si>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</si>
  <si>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</si>
  <si>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</si>
  <si>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</si>
  <si>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</si>
  <si>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</si>
  <si>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</si>
  <si>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</si>
  <si>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</si>
  <si>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</si>
  <si>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</si>
  <si>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</si>
  <si>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</si>
  <si>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</si>
  <si>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</si>
  <si>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</si>
  <si>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</si>
  <si>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</si>
  <si>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</si>
  <si>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</si>
  <si>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</si>
  <si>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</si>
  <si>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</si>
  <si>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</si>
  <si>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</si>
  <si>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</si>
  <si>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</si>
  <si>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</si>
  <si>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</si>
  <si>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</si>
  <si>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</si>
  <si>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</si>
  <si>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</si>
  <si>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</si>
  <si>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</si>
  <si>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</si>
  <si>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</si>
  <si>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</si>
  <si>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</si>
  <si>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</si>
  <si>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</si>
  <si>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</si>
  <si>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</si>
  <si>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</si>
  <si>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</si>
  <si>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</si>
  <si>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</si>
  <si>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</si>
  <si>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</si>
  <si>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</si>
  <si>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</si>
  <si>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</si>
  <si>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</si>
  <si>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</si>
  <si>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</si>
  <si>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</si>
  <si>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</si>
  <si>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</si>
  <si>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</si>
  <si>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</si>
  <si>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</si>
  <si>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</si>
  <si>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</si>
  <si>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</si>
  <si>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</si>
  <si>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</si>
  <si>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</si>
  <si>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</si>
  <si>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</si>
  <si>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</si>
  <si>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</si>
  <si>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</si>
  <si>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</si>
  <si>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</si>
  <si>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</si>
  <si>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</si>
  <si>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</si>
  <si>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</si>
  <si>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</si>
  <si>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</si>
  <si>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</si>
  <si>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</si>
  <si>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</si>
  <si>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</si>
  <si>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</si>
  <si>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</si>
  <si>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</si>
  <si>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</si>
  <si>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</si>
  <si>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</si>
  <si>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</si>
  <si>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</si>
  <si>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</si>
  <si>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</si>
  <si>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</si>
  <si>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</si>
  <si>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</si>
  <si>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</si>
  <si>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</si>
  <si>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</si>
  <si>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</si>
  <si>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</si>
  <si>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</si>
  <si>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</si>
  <si>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</si>
  <si>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</si>
  <si>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</si>
  <si>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</si>
  <si>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</si>
  <si>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</si>
  <si>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</si>
  <si>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</si>
  <si>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</si>
  <si>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</si>
  <si>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</si>
  <si>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</si>
  <si>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</si>
  <si>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</si>
  <si>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</si>
  <si>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</si>
  <si>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</si>
  <si>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</si>
  <si>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</si>
  <si>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</si>
  <si>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</si>
  <si>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</si>
  <si>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</si>
  <si>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</si>
  <si>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</si>
  <si>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</si>
  <si>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</si>
  <si>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</si>
  <si>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</si>
  <si>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</si>
  <si>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</si>
  <si>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</si>
  <si>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</si>
  <si>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</si>
  <si>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</si>
  <si>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</si>
  <si>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</si>
  <si>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</si>
  <si>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</si>
  <si>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</si>
  <si>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</si>
  <si>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</si>
  <si>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</si>
  <si>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</si>
  <si>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</si>
  <si>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</si>
  <si>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</si>
  <si>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</si>
  <si>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</si>
  <si>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</si>
  <si>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</si>
  <si>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</si>
  <si>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</si>
  <si>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</si>
  <si>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</si>
  <si>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</si>
  <si>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</si>
  <si>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</si>
  <si>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</si>
  <si>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</si>
  <si>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</si>
  <si>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</si>
  <si>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</si>
  <si>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</si>
  <si>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</si>
  <si>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</si>
  <si>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</si>
  <si>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</si>
  <si>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</si>
  <si>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</si>
  <si>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</si>
  <si>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</si>
  <si>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</si>
  <si>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</si>
  <si>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</si>
  <si>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</si>
  <si>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</si>
  <si>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</si>
  <si>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</si>
  <si>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</si>
  <si>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</si>
  <si>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</si>
  <si>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</si>
  <si>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</si>
  <si>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</si>
  <si>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</si>
  <si>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</si>
  <si>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</si>
  <si>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</si>
  <si>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</si>
  <si>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</si>
  <si>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</si>
  <si>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</si>
  <si>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</si>
  <si>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</si>
  <si>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</si>
  <si>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</si>
  <si>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</si>
  <si>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</si>
  <si>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</si>
  <si>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</si>
  <si>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</si>
  <si>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</si>
  <si>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</si>
  <si>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</si>
  <si>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</si>
  <si>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</si>
  <si>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</si>
  <si>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</si>
  <si>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</si>
  <si>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</si>
  <si>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</si>
  <si>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</si>
  <si>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</si>
  <si>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</si>
  <si>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</si>
  <si>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</si>
  <si>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</si>
  <si>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</si>
  <si>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</si>
  <si>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</si>
  <si>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</si>
  <si>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</si>
  <si>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</si>
  <si>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</si>
  <si>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</si>
  <si>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</si>
  <si>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</si>
  <si>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</si>
  <si>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</si>
  <si>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</si>
  <si>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</si>
  <si>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</si>
  <si>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</si>
  <si>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</si>
  <si>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</si>
  <si>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</si>
  <si>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</si>
  <si>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</si>
  <si>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</si>
  <si>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</si>
  <si>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</si>
  <si>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</si>
  <si>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</si>
  <si>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</si>
  <si>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</si>
  <si>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</si>
  <si>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</si>
  <si>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</si>
  <si>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</si>
  <si>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</si>
  <si>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</si>
  <si>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</si>
  <si>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</si>
  <si>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</si>
  <si>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</si>
  <si>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</si>
  <si>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</si>
  <si>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</si>
  <si>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</si>
  <si>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</si>
  <si>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</si>
  <si>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</si>
  <si>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</si>
  <si>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</si>
  <si>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</si>
  <si>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</si>
  <si>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</si>
  <si>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</si>
  <si>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</si>
  <si>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</si>
  <si>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</si>
  <si>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</si>
  <si>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</si>
  <si>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</si>
  <si>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</si>
  <si>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</si>
  <si>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</si>
  <si>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</si>
  <si>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</si>
  <si>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</si>
  <si>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</si>
  <si>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</si>
  <si>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</si>
  <si>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</si>
  <si>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</si>
  <si>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</si>
  <si>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</si>
  <si>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</si>
  <si>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</si>
  <si>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</si>
  <si>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</si>
  <si>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</si>
  <si>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</si>
  <si>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</si>
  <si>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</si>
  <si>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</si>
  <si>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</si>
  <si>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</si>
  <si>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</si>
  <si>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</si>
  <si>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</si>
  <si>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</si>
  <si>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</si>
  <si>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</si>
  <si>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</si>
  <si>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</si>
  <si>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</si>
  <si>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</si>
  <si>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</si>
  <si>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</si>
  <si>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</si>
  <si>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</si>
  <si>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</si>
  <si>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</si>
  <si>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</si>
  <si>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</si>
  <si>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</si>
  <si>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</si>
  <si>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</si>
  <si>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</si>
  <si>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</si>
  <si>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</si>
  <si>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</si>
  <si>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</si>
  <si>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</si>
  <si>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</si>
  <si>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</si>
  <si>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</si>
  <si>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</si>
  <si>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</si>
  <si>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</si>
  <si>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</si>
  <si>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</si>
  <si>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</si>
  <si>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</si>
  <si>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</si>
  <si>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</si>
  <si>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</si>
  <si>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</si>
  <si>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</si>
  <si>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</si>
  <si>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</si>
  <si>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</si>
  <si>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</si>
  <si>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</si>
  <si>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</si>
  <si>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</si>
  <si>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</si>
  <si>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</si>
  <si>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</si>
  <si>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</si>
  <si>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</si>
  <si>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</si>
  <si>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</si>
  <si>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</si>
  <si>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</si>
  <si>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</si>
  <si>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</si>
  <si>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</si>
  <si>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</si>
  <si>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</si>
  <si>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</si>
  <si>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</si>
  <si>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</si>
  <si>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</si>
  <si>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</si>
  <si>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</si>
  <si>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</si>
  <si>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</si>
  <si>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</si>
  <si>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</si>
  <si>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</si>
  <si>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</si>
  <si>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</si>
  <si>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</si>
  <si>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</si>
  <si>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</si>
  <si>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</si>
  <si>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</si>
  <si>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</si>
  <si>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</si>
  <si>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</si>
  <si>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</si>
  <si>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</si>
  <si>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</si>
  <si>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</si>
  <si>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</si>
  <si>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</si>
  <si>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</si>
  <si>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</si>
  <si>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</si>
  <si>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</si>
  <si>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</si>
  <si>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</si>
  <si>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</si>
  <si>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</si>
  <si>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</si>
  <si>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</si>
  <si>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</si>
  <si>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</si>
  <si>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</si>
  <si>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</si>
  <si>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</si>
  <si>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</si>
  <si>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</si>
  <si>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</si>
  <si>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</si>
  <si>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</si>
  <si>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</si>
  <si>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</si>
  <si>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</si>
  <si>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</si>
  <si>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</si>
  <si>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</si>
  <si>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</si>
  <si>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</si>
  <si>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</si>
  <si>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</si>
  <si>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</si>
  <si>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</si>
  <si>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</si>
  <si>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</si>
  <si>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</si>
  <si>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</si>
  <si>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</si>
  <si>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</si>
  <si>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</si>
  <si>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</si>
  <si>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</si>
  <si>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</si>
  <si>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</si>
  <si>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</si>
  <si>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</si>
  <si>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</si>
  <si>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</si>
  <si>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</si>
  <si>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</si>
  <si>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</si>
  <si>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</si>
  <si>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</si>
  <si>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</si>
  <si>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</si>
  <si>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</si>
  <si>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</si>
  <si>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</si>
  <si>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</si>
  <si>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</si>
  <si>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</si>
  <si>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</si>
  <si>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</si>
  <si>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</si>
  <si>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</si>
  <si>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</si>
  <si>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</si>
  <si>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</si>
  <si>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</si>
  <si>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</si>
  <si>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</si>
  <si>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</si>
  <si>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</si>
  <si>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</si>
  <si>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</si>
  <si>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</si>
  <si>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</si>
  <si>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</si>
  <si>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</si>
  <si>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</si>
  <si>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</si>
  <si>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</si>
  <si>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</si>
  <si>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</si>
  <si>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</si>
  <si>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</si>
  <si>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</si>
  <si>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</si>
  <si>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</si>
  <si>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</si>
  <si>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</si>
  <si>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</si>
  <si>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</si>
  <si>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</si>
  <si>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</si>
  <si>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</si>
  <si>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</si>
  <si>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</si>
  <si>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</si>
  <si>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</si>
  <si>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</si>
  <si>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</si>
  <si>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</si>
  <si>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</si>
  <si>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</si>
  <si>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</si>
  <si>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</si>
  <si>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</si>
  <si>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</si>
  <si>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</si>
  <si>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</si>
  <si>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</si>
  <si>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</si>
  <si>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</si>
  <si>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</si>
  <si>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</si>
  <si>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</si>
  <si>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</si>
  <si>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</si>
  <si>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</si>
  <si>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</si>
  <si>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</si>
  <si>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</si>
  <si>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</si>
  <si>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</si>
  <si>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</si>
  <si>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</si>
  <si>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</si>
  <si>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</si>
  <si>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</si>
  <si>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</si>
  <si>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</si>
  <si>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</si>
  <si>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</si>
  <si>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</si>
  <si>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</si>
  <si>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</si>
  <si>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</si>
  <si>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</si>
  <si>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</si>
  <si>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</si>
  <si>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</si>
  <si>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</si>
  <si>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</si>
  <si>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</si>
  <si>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</si>
  <si>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</si>
  <si>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</si>
  <si>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</si>
  <si>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</si>
  <si>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</si>
  <si>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</si>
  <si>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</si>
  <si>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</si>
  <si>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</si>
  <si>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</si>
  <si>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</si>
  <si>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</si>
  <si>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</si>
  <si>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</si>
  <si>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</si>
  <si>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</si>
  <si>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</si>
  <si>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</si>
  <si>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</si>
  <si>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</si>
  <si>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</si>
  <si>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</si>
  <si>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</si>
  <si>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</si>
  <si>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</si>
  <si>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</si>
  <si>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</si>
  <si>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</si>
  <si>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</si>
  <si>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</si>
  <si>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</si>
  <si>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</si>
  <si>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</si>
  <si>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</si>
  <si>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</si>
  <si>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</si>
  <si>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</si>
  <si>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</si>
  <si>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</si>
  <si>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</si>
  <si>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</si>
  <si>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</si>
  <si>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</si>
  <si>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</si>
  <si>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</si>
  <si>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</si>
  <si>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</si>
  <si>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</si>
  <si>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</si>
  <si>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</si>
  <si>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</si>
  <si>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</si>
  <si>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</si>
  <si>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</si>
  <si>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</si>
  <si>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</si>
  <si>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</si>
  <si>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</si>
  <si>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</si>
  <si>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</si>
  <si>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</si>
  <si>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</si>
  <si>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</si>
  <si>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</si>
  <si>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</si>
  <si>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</si>
  <si>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</si>
  <si>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</si>
  <si>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</si>
  <si>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</si>
  <si>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</si>
  <si>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</si>
  <si>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</si>
  <si>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</si>
  <si>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</si>
  <si>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</si>
  <si>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</si>
  <si>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</si>
  <si>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</si>
  <si>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</si>
  <si>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</si>
  <si>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</si>
  <si>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</si>
  <si>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</si>
  <si>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</si>
  <si>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</si>
  <si>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</si>
  <si>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</si>
  <si>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</si>
  <si>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</si>
  <si>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</si>
  <si>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</si>
  <si>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</si>
  <si>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</si>
  <si>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</si>
  <si>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</si>
  <si>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</si>
  <si>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</si>
  <si>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</si>
  <si>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</si>
  <si>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</si>
  <si>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</si>
  <si>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</si>
  <si>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</si>
  <si>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</si>
  <si>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</si>
  <si>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</si>
  <si>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</si>
  <si>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</si>
  <si>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</si>
  <si>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</si>
  <si>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</si>
  <si>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</si>
  <si>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</si>
  <si>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</si>
  <si>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</si>
  <si>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</si>
  <si>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</si>
  <si>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</si>
  <si>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</si>
  <si>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</si>
  <si>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</si>
  <si>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</si>
  <si>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</si>
  <si>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</si>
  <si>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</si>
  <si>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</si>
  <si>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</si>
  <si>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</si>
  <si>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</si>
  <si>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</si>
  <si>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</si>
  <si>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</si>
  <si>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</si>
  <si>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</si>
  <si>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</si>
  <si>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</si>
  <si>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</si>
  <si>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</si>
  <si>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</si>
  <si>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</si>
  <si>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</si>
  <si>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</si>
  <si>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</si>
  <si>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</si>
  <si>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</si>
  <si>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</si>
  <si>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</si>
  <si>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</si>
  <si>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</si>
  <si>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</si>
  <si>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</si>
  <si>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</si>
  <si>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</si>
  <si>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</si>
  <si>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</si>
  <si>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</si>
  <si>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</si>
  <si>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</si>
  <si>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</si>
  <si>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</si>
  <si>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</si>
  <si>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</si>
  <si>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</si>
  <si>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</si>
  <si>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</si>
  <si>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</si>
  <si>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</si>
  <si>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</si>
  <si>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</si>
  <si>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</si>
  <si>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</si>
  <si>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</si>
  <si>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</si>
  <si>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</si>
  <si>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</si>
  <si>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</si>
  <si>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</si>
  <si>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</si>
  <si>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</si>
  <si>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</si>
  <si>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</si>
  <si>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</si>
  <si>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</si>
  <si>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</si>
  <si>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</si>
  <si>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</si>
  <si>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</si>
  <si>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</si>
  <si>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</si>
  <si>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</si>
  <si>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</si>
  <si>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</si>
  <si>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</si>
  <si>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</si>
  <si>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</si>
  <si>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</si>
  <si>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</si>
  <si>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</si>
  <si>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</si>
  <si>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</si>
  <si>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</si>
  <si>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</si>
  <si>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</si>
  <si>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</si>
  <si>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</si>
  <si>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</si>
  <si>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</si>
  <si>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</si>
  <si>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</si>
  <si>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</si>
  <si>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</si>
  <si>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</si>
  <si>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</si>
  <si>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</si>
  <si>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</si>
  <si>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</si>
  <si>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</si>
  <si>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</si>
  <si>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</si>
  <si>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</si>
  <si>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</si>
  <si>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</si>
  <si>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</si>
  <si>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</si>
  <si>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</si>
  <si>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</si>
  <si>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</si>
  <si>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</si>
  <si>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</si>
  <si>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</si>
  <si>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</si>
  <si>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</si>
  <si>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</si>
  <si>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</si>
  <si>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</si>
  <si>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</si>
  <si>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</si>
  <si>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</si>
  <si>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</si>
  <si>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</si>
  <si>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</si>
  <si>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</si>
  <si>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</si>
  <si>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</si>
  <si>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</si>
  <si>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</si>
  <si>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</si>
  <si>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</si>
  <si>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</si>
  <si>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</si>
  <si>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</si>
  <si>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</si>
  <si>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</si>
  <si>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</si>
  <si>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</si>
  <si>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</si>
  <si>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</si>
  <si>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</si>
  <si>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</si>
  <si>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</si>
  <si>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</si>
  <si>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</si>
  <si>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</si>
  <si>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</si>
  <si>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</si>
  <si>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</si>
  <si>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</si>
  <si>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</si>
  <si>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</si>
  <si>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</si>
  <si>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</si>
  <si>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</si>
  <si>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</si>
  <si>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</si>
  <si>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</si>
  <si>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</si>
  <si>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</si>
  <si>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</si>
  <si>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</si>
  <si>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</si>
  <si>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</si>
  <si>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</si>
  <si>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</si>
  <si>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</si>
  <si>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</si>
  <si>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</si>
  <si>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</si>
  <si>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</si>
  <si>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</si>
  <si>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</si>
  <si>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</si>
  <si>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</si>
  <si>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</si>
  <si>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</si>
  <si>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</si>
  <si>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</si>
  <si>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</si>
  <si>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</si>
  <si>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</si>
  <si>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</si>
  <si>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</si>
  <si>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</si>
  <si>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</si>
  <si>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</si>
  <si>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</si>
  <si>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</si>
  <si>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</si>
  <si>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</si>
  <si>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</si>
  <si>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</si>
  <si>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</si>
  <si>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</si>
  <si>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</si>
  <si>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</si>
  <si>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</si>
  <si>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</si>
  <si>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</si>
  <si>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</si>
  <si>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</si>
  <si>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</si>
  <si>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</si>
  <si>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</si>
  <si>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</si>
  <si>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</si>
  <si>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</si>
  <si>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</si>
  <si>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</si>
  <si>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</si>
  <si>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</si>
  <si>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</si>
  <si>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</si>
  <si>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</si>
  <si>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</si>
  <si>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</si>
  <si>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</si>
  <si>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</si>
  <si>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</si>
  <si>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</si>
  <si>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</si>
  <si>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</si>
  <si>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</si>
  <si>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</si>
  <si>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</si>
  <si>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</si>
  <si>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</si>
  <si>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</si>
  <si>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</si>
  <si>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</si>
  <si>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</si>
  <si>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</si>
  <si>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</si>
  <si>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</si>
  <si>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</si>
  <si>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</si>
  <si>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</si>
  <si>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</si>
  <si>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</si>
  <si>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</si>
  <si>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</si>
  <si>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</si>
  <si>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</si>
  <si>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</si>
  <si>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</si>
  <si>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</si>
  <si>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</si>
  <si>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</si>
  <si>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</si>
  <si>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</si>
  <si>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</si>
  <si>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</si>
  <si>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</si>
  <si>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</si>
  <si>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</si>
  <si>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</si>
  <si>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</si>
  <si>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</si>
  <si>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</si>
  <si>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</si>
  <si>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</si>
  <si>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</si>
  <si>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</si>
  <si>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</si>
  <si>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</si>
  <si>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</si>
  <si>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</si>
  <si>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</si>
  <si>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</si>
  <si>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</si>
  <si>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</si>
  <si>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</si>
  <si>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</si>
  <si>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</si>
  <si>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</si>
  <si>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</si>
  <si>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</si>
  <si>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</si>
  <si>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</si>
  <si>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</si>
  <si>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</si>
  <si>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</si>
  <si>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</si>
  <si>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</si>
  <si>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</si>
  <si>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</si>
  <si>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</si>
  <si>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</si>
  <si>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</si>
  <si>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</si>
  <si>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</si>
  <si>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</si>
  <si>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</si>
  <si>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</si>
  <si>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</si>
  <si>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</si>
  <si>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</si>
  <si>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</si>
  <si>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</si>
  <si>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</si>
  <si>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</si>
  <si>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</si>
  <si>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</si>
  <si>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</si>
  <si>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</si>
  <si>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</si>
  <si>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</si>
  <si>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</si>
  <si>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</si>
  <si>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</si>
  <si>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</si>
  <si>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</si>
  <si>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</si>
  <si>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</si>
  <si>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</si>
  <si>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</si>
  <si>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</si>
  <si>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</si>
  <si>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</si>
  <si>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</si>
  <si>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</si>
  <si>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</si>
  <si>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</si>
  <si>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</si>
  <si>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</si>
  <si>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</si>
  <si>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</si>
  <si>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</si>
  <si>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</si>
  <si>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</si>
  <si>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</si>
  <si>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</si>
  <si>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</si>
  <si>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</si>
  <si>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</si>
  <si>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</si>
  <si>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</si>
  <si>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</si>
  <si>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</si>
  <si>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</si>
  <si>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</si>
  <si>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</si>
  <si>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</si>
  <si>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</si>
  <si>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</si>
  <si>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</si>
  <si>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</si>
  <si>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</si>
  <si>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</si>
  <si>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</si>
  <si>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</si>
  <si>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</si>
  <si>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</si>
  <si>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</si>
  <si>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</si>
  <si>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</si>
  <si>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</si>
  <si>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</si>
  <si>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</si>
  <si>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</si>
  <si>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</si>
  <si>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</si>
  <si>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</si>
  <si>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</si>
  <si>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</si>
  <si>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</si>
  <si>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</si>
  <si>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</si>
  <si>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</si>
  <si>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</si>
  <si>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</si>
  <si>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</si>
  <si>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</si>
  <si>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</si>
  <si>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</si>
  <si>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</si>
  <si>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</si>
  <si>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</si>
  <si>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</si>
  <si>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</si>
  <si>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</si>
  <si>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</si>
  <si>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</si>
  <si>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</si>
  <si>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</si>
  <si>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</si>
  <si>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</si>
  <si>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</si>
  <si>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</si>
  <si>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</si>
  <si>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</si>
  <si>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</si>
  <si>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</si>
  <si>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</si>
  <si>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</si>
  <si>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</si>
  <si>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</si>
  <si>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</si>
  <si>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</si>
  <si>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</si>
  <si>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</si>
  <si>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</si>
  <si>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</si>
  <si>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</si>
  <si>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</si>
  <si>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</si>
  <si>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</si>
  <si>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</si>
  <si>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</si>
  <si>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</si>
  <si>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</si>
  <si>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</si>
  <si>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</si>
  <si>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</si>
  <si>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</si>
  <si>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</si>
  <si>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</si>
  <si>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</si>
  <si>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</si>
  <si>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</si>
  <si>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</si>
  <si>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</si>
  <si>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</si>
  <si>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</si>
  <si>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</si>
  <si>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</si>
  <si>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</si>
  <si>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</si>
  <si>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</si>
  <si>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</si>
  <si>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</si>
  <si>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</si>
  <si>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</si>
  <si>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</si>
  <si>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</si>
  <si>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</si>
  <si>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</si>
  <si>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</si>
  <si>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</si>
  <si>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</si>
  <si>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</si>
  <si>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</si>
  <si>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</si>
  <si>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</si>
  <si>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</si>
  <si>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</si>
  <si>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</si>
  <si>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</si>
  <si>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</si>
  <si>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</si>
  <si>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</si>
  <si>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</si>
  <si>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</si>
  <si>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</si>
  <si>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</si>
  <si>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</si>
  <si>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</si>
  <si>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</si>
  <si>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</si>
  <si>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</si>
  <si>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</si>
  <si>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</si>
  <si>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</si>
  <si>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</si>
  <si>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</si>
  <si>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</si>
  <si>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</si>
  <si>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</si>
  <si>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</si>
  <si>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</si>
  <si>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</si>
  <si>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</si>
  <si>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</si>
  <si>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</si>
  <si>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</si>
  <si>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</si>
  <si>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</si>
  <si>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</si>
  <si>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</si>
  <si>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</si>
  <si>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</si>
  <si>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</si>
  <si>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</si>
  <si>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</si>
  <si>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</si>
  <si>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</si>
  <si>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</si>
  <si>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</si>
  <si>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</si>
  <si>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</si>
  <si>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</si>
  <si>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</si>
  <si>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</si>
  <si>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</si>
  <si>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</si>
  <si>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</si>
  <si>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</si>
  <si>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</si>
  <si>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</si>
  <si>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</si>
  <si>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</si>
  <si>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</si>
  <si>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</si>
  <si>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</si>
  <si>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</si>
  <si>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</si>
  <si>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</si>
  <si>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</si>
  <si>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</si>
  <si>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</si>
  <si>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</si>
  <si>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</si>
  <si>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</si>
  <si>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</si>
  <si>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</si>
  <si>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</si>
  <si>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</si>
  <si>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</si>
  <si>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</si>
  <si>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</si>
  <si>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</si>
  <si>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</si>
  <si>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</si>
  <si>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</si>
  <si>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</si>
  <si>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</si>
  <si>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</si>
  <si>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</si>
  <si>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</si>
  <si>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</si>
  <si>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</si>
  <si>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</si>
  <si>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</si>
  <si>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</si>
  <si>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</si>
  <si>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</si>
  <si>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</si>
  <si>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</si>
  <si>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</si>
  <si>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</si>
  <si>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</si>
  <si>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</si>
  <si>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</si>
  <si>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</si>
  <si>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</si>
  <si>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</si>
  <si>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</si>
  <si>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</si>
  <si>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</si>
  <si>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</si>
  <si>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</si>
  <si>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</si>
  <si>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</si>
  <si>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</si>
  <si>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</si>
  <si>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</si>
  <si>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</si>
  <si>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</si>
  <si>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</si>
  <si>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</si>
  <si>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</si>
  <si>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</si>
  <si>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</si>
  <si>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</si>
  <si>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</si>
  <si>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</si>
  <si>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</si>
  <si>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</si>
  <si>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</si>
  <si>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</si>
  <si>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</si>
  <si>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</si>
  <si>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</si>
  <si>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</si>
  <si>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</si>
  <si>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</si>
  <si>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</si>
  <si>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</si>
  <si>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</si>
  <si>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</si>
  <si>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</si>
  <si>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</si>
  <si>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</si>
  <si>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</si>
  <si>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</si>
  <si>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</si>
  <si>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</si>
  <si>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</si>
  <si>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</si>
  <si>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</si>
  <si>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</si>
  <si>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</si>
  <si>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</si>
  <si>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</si>
  <si>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</si>
  <si>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</si>
  <si>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</si>
  <si>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</si>
  <si>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</si>
  <si>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</si>
  <si>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</si>
  <si>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</si>
  <si>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</si>
  <si>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</si>
  <si>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</si>
  <si>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</si>
  <si>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</si>
  <si>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</si>
  <si>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</si>
  <si>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</si>
  <si>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</si>
  <si>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</si>
  <si>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</si>
  <si>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</si>
  <si>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</si>
  <si>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</si>
  <si>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</si>
  <si>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</si>
  <si>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</si>
  <si>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</si>
  <si>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</si>
  <si>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</si>
  <si>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</si>
  <si>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</si>
  <si>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</si>
  <si>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</si>
  <si>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</si>
  <si>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</si>
  <si>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</si>
  <si>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</si>
  <si>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</si>
  <si>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</si>
  <si>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</si>
  <si>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</si>
  <si>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</si>
  <si>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</si>
  <si>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</si>
  <si>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</si>
  <si>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</si>
  <si>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</si>
  <si>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</si>
  <si>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</si>
  <si>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</si>
  <si>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</si>
  <si>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</si>
  <si>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</si>
  <si>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</si>
  <si>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</si>
  <si>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</si>
  <si>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</si>
  <si>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</si>
  <si>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</si>
  <si>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</si>
  <si>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</si>
  <si>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</si>
  <si>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</si>
  <si>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</si>
  <si>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</si>
  <si>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</si>
  <si>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</si>
  <si>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</si>
  <si>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</si>
  <si>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</si>
  <si>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</si>
  <si>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</si>
  <si>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</si>
  <si>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</si>
  <si>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</si>
  <si>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</si>
  <si>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</si>
  <si>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</si>
  <si>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</si>
  <si>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</si>
  <si>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</si>
  <si>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</si>
  <si>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</si>
  <si>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</si>
  <si>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</si>
  <si>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</si>
  <si>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</si>
  <si>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</si>
  <si>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</si>
  <si>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</si>
  <si>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</si>
  <si>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</si>
  <si>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</si>
  <si>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</si>
  <si>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</si>
  <si>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</si>
  <si>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</si>
  <si>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</si>
  <si>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</si>
  <si>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</si>
  <si>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</si>
  <si>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</si>
  <si>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</si>
  <si>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</si>
  <si>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</si>
  <si>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</si>
  <si>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</si>
  <si>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</si>
  <si>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</si>
  <si>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</si>
  <si>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</si>
  <si>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</si>
  <si>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</si>
  <si>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</si>
  <si>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</si>
  <si>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</si>
  <si>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</si>
  <si>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</si>
  <si>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</si>
  <si>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</si>
  <si>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</si>
  <si>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</si>
  <si>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</si>
  <si>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</si>
  <si>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</si>
  <si>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</si>
  <si>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</si>
  <si>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</si>
  <si>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</si>
  <si>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</si>
  <si>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</si>
  <si>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</si>
  <si>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</si>
  <si>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</si>
  <si>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</si>
  <si>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</si>
  <si>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</si>
  <si>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</si>
  <si>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</si>
  <si>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</si>
  <si>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</si>
  <si>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</si>
  <si>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</si>
  <si>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</si>
  <si>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</si>
  <si>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</si>
  <si>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</si>
  <si>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</si>
  <si>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</si>
  <si>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</si>
  <si>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</si>
  <si>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</si>
  <si>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</si>
  <si>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</si>
  <si>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</si>
  <si>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</si>
  <si>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</si>
  <si>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</si>
  <si>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</si>
  <si>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</si>
  <si>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</si>
  <si>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</si>
  <si>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</si>
  <si>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</si>
  <si>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</si>
  <si>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</si>
  <si>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</si>
  <si>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</si>
  <si>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</si>
  <si>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</si>
  <si>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</si>
  <si>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</si>
  <si>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</si>
  <si>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</si>
  <si>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</si>
  <si>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</si>
  <si>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</si>
  <si>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</si>
  <si>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</si>
  <si>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</si>
  <si>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</si>
  <si>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</si>
  <si>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</si>
  <si>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</si>
  <si>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</si>
  <si>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</si>
  <si>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</si>
  <si>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</si>
  <si>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</si>
  <si>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</si>
  <si>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</si>
  <si>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</si>
  <si>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</si>
  <si>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</si>
  <si>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</si>
  <si>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</si>
  <si>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</si>
  <si>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</si>
  <si>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</si>
  <si>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</si>
  <si>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</si>
  <si>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</si>
  <si>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</si>
  <si>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</si>
  <si>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</si>
  <si>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</si>
  <si>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</si>
  <si>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</si>
  <si>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</si>
  <si>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</si>
  <si>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</si>
  <si>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</si>
  <si>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</si>
  <si>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</si>
  <si>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</si>
  <si>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</si>
  <si>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</si>
  <si>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</si>
  <si>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</si>
  <si>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</si>
  <si>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</si>
  <si>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</si>
  <si>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</si>
  <si>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</si>
  <si>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</si>
  <si>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</si>
  <si>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</si>
  <si>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</si>
  <si>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</si>
  <si>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</si>
  <si>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</si>
  <si>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</si>
  <si>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</si>
  <si>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</si>
  <si>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</si>
  <si>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</si>
  <si>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</si>
  <si>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</si>
  <si>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</si>
  <si>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</si>
  <si>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</si>
  <si>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</si>
  <si>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</si>
  <si>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</si>
  <si>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</si>
  <si>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</si>
  <si>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</si>
  <si>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</si>
  <si>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</si>
  <si>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</si>
  <si>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</si>
  <si>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</si>
  <si>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</si>
  <si>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</si>
  <si>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</si>
  <si>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</si>
  <si>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</si>
  <si>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</si>
  <si>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</si>
  <si>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</si>
  <si>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</si>
  <si>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</si>
  <si>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</si>
  <si>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</si>
  <si>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</si>
  <si>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</si>
  <si>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</si>
  <si>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</si>
  <si>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</si>
  <si>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</si>
  <si>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</si>
  <si>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</si>
  <si>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</si>
  <si>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</si>
  <si>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</si>
  <si>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</si>
  <si>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</si>
  <si>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</si>
  <si>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</si>
  <si>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</si>
  <si>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</si>
  <si>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</si>
  <si>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</si>
  <si>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</si>
  <si>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</si>
  <si>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</si>
  <si>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</si>
  <si>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</si>
  <si>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</si>
  <si>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</si>
  <si>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</si>
  <si>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</si>
  <si>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</si>
  <si>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</si>
  <si>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</si>
  <si>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</si>
  <si>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</si>
  <si>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</si>
  <si>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</si>
  <si>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</si>
  <si>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</si>
  <si>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</si>
  <si>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</si>
  <si>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</si>
  <si>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</si>
  <si>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</si>
  <si>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</si>
  <si>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</si>
  <si>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</si>
  <si>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</si>
  <si>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</si>
  <si>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</si>
  <si>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</si>
  <si>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</si>
  <si>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</si>
  <si>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</si>
  <si>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</si>
  <si>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</si>
  <si>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</si>
  <si>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</si>
  <si>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</si>
  <si>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</si>
  <si>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</si>
  <si>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</si>
  <si>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</si>
  <si>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</si>
  <si>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</si>
  <si>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</si>
  <si>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</si>
  <si>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</si>
  <si>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</si>
  <si>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</si>
  <si>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</si>
  <si>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</si>
  <si>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</si>
  <si>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</si>
  <si>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</si>
  <si>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</si>
  <si>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</si>
  <si>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</si>
  <si>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</si>
  <si>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</si>
  <si>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</si>
  <si>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</si>
  <si>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</si>
  <si>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</si>
  <si>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</si>
  <si>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</si>
  <si>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</si>
  <si>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</si>
  <si>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</si>
  <si>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</si>
  <si>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</si>
  <si>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</si>
  <si>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</si>
  <si>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</si>
  <si>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</si>
  <si>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</si>
  <si>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</si>
  <si>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</si>
  <si>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</si>
  <si>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</si>
  <si>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</si>
  <si>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</si>
  <si>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</si>
  <si>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</si>
  <si>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</si>
  <si>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</si>
  <si>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</si>
  <si>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</si>
  <si>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</si>
  <si>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</si>
  <si>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</si>
  <si>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</si>
  <si>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</si>
  <si>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</si>
  <si>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</si>
  <si>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</si>
  <si>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</si>
  <si>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</si>
  <si>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</si>
  <si>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</si>
  <si>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</si>
  <si>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</si>
  <si>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</si>
  <si>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</si>
  <si>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</si>
  <si>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</si>
  <si>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</si>
  <si>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</si>
  <si>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</si>
  <si>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</si>
  <si>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</si>
  <si>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</si>
  <si>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</si>
  <si>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</si>
  <si>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</si>
  <si>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</si>
  <si>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</si>
  <si>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</si>
  <si>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</si>
  <si>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</si>
  <si>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</si>
  <si>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</si>
  <si>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</si>
  <si>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</si>
  <si>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</si>
  <si>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</si>
  <si>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</si>
  <si>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</si>
  <si>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</si>
  <si>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</si>
  <si>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</si>
  <si>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</si>
  <si>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</si>
  <si>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</si>
  <si>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</si>
  <si>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</si>
  <si>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</si>
  <si>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</si>
  <si>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</si>
  <si>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</si>
  <si>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</si>
  <si>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</si>
  <si>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</si>
  <si>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</si>
  <si>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</si>
  <si>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</si>
  <si>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</si>
  <si>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</si>
  <si>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</si>
  <si>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</si>
  <si>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</si>
  <si>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</si>
  <si>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</si>
  <si>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</si>
  <si>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</si>
  <si>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</si>
  <si>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</si>
  <si>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</si>
  <si>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</si>
  <si>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</si>
  <si>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</si>
  <si>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</si>
  <si>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</si>
  <si>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</si>
  <si>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</si>
  <si>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</si>
  <si>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</si>
  <si>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</si>
  <si>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</si>
  <si>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</si>
  <si>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</si>
  <si>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</si>
  <si>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</si>
  <si>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</si>
  <si>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</si>
  <si>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</si>
  <si>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</si>
  <si>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</si>
  <si>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</si>
  <si>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</si>
  <si>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</si>
  <si>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</si>
  <si>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</si>
  <si>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</si>
  <si>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</si>
  <si>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</si>
  <si>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</si>
  <si>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</si>
  <si>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</si>
  <si>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</si>
  <si>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</si>
  <si>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</si>
  <si>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</si>
  <si>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</si>
  <si>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</si>
  <si>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</si>
  <si>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</si>
  <si>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</si>
  <si>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</si>
  <si>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</si>
  <si>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</si>
  <si>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</si>
  <si>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</si>
  <si>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</si>
  <si>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</si>
  <si>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</si>
  <si>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</si>
  <si>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</si>
  <si>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</si>
  <si>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</si>
  <si>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</si>
  <si>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</si>
  <si>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</si>
  <si>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</si>
  <si>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</si>
  <si>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</si>
  <si>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</si>
  <si>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</si>
  <si>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</si>
  <si>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</si>
  <si>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</si>
  <si>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</si>
  <si>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</si>
  <si>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</si>
  <si>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</si>
  <si>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</si>
  <si>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</si>
  <si>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</si>
  <si>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</si>
  <si>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</si>
  <si>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</si>
  <si>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</si>
  <si>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</si>
  <si>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</si>
  <si>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</si>
  <si>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</si>
  <si>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</si>
  <si>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</si>
  <si>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</si>
  <si>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</si>
  <si>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</si>
  <si>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</si>
  <si>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</si>
  <si>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</si>
  <si>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</si>
  <si>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</si>
  <si>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</si>
  <si>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</si>
  <si>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</si>
  <si>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</si>
  <si>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</si>
  <si>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</si>
  <si>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</si>
  <si>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</si>
  <si>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</si>
  <si>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</si>
  <si>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</si>
  <si>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</si>
  <si>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</si>
  <si>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</si>
  <si>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</si>
  <si>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</si>
  <si>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</si>
  <si>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</si>
  <si>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</si>
  <si>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</si>
  <si>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</si>
  <si>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</si>
  <si>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</si>
  <si>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</si>
  <si>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</si>
  <si>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</si>
  <si>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</si>
  <si>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</si>
  <si>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</si>
  <si>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</si>
  <si>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</si>
  <si>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</si>
  <si>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</si>
  <si>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</si>
  <si>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</si>
  <si>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</si>
  <si>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</si>
  <si>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</si>
  <si>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</si>
  <si>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</si>
  <si>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</si>
  <si>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</si>
  <si>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</si>
  <si>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</si>
  <si>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</si>
  <si>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</si>
  <si>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</si>
  <si>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</si>
  <si>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</si>
  <si>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</si>
  <si>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</si>
  <si>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</si>
  <si>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</si>
  <si>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</si>
  <si>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</si>
  <si>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</si>
  <si>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</si>
  <si>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</si>
  <si>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</si>
  <si>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</si>
  <si>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</si>
  <si>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</si>
  <si>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</si>
  <si>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</si>
  <si>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</si>
  <si>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</si>
  <si>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</si>
  <si>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</si>
  <si>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</si>
  <si>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</si>
  <si>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</si>
  <si>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</si>
  <si>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</si>
  <si>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</si>
  <si>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</si>
  <si>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</si>
  <si>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</si>
  <si>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</si>
  <si>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</si>
  <si>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</si>
  <si>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</si>
  <si>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</si>
  <si>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</si>
  <si>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</si>
  <si>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</si>
  <si>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</si>
  <si>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</si>
  <si>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</si>
  <si>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</si>
  <si>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</si>
  <si>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</si>
  <si>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</si>
  <si>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</si>
  <si>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</si>
  <si>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</si>
  <si>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</si>
  <si>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</si>
  <si>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</si>
  <si>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</si>
  <si>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</si>
  <si>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</si>
  <si>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</si>
  <si>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</si>
  <si>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</si>
  <si>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</si>
  <si>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</si>
  <si>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</si>
  <si>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</si>
  <si>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</si>
  <si>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</si>
  <si>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</si>
  <si>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</si>
  <si>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</si>
  <si>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</si>
  <si>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</si>
  <si>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</si>
  <si>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</si>
  <si>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</si>
  <si>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</si>
  <si>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</si>
  <si>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</si>
  <si>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</si>
  <si>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</si>
  <si>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</si>
  <si>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</si>
  <si>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</si>
  <si>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</si>
  <si>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</si>
  <si>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</si>
  <si>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</si>
  <si>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</si>
  <si>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</si>
  <si>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</si>
  <si>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</si>
  <si>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</si>
  <si>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</si>
  <si>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</si>
  <si>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</si>
  <si>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</si>
  <si>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</si>
  <si>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</si>
  <si>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</si>
  <si>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</si>
  <si>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</si>
  <si>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</si>
  <si>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</si>
  <si>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</si>
  <si>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</si>
  <si>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</si>
  <si>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</si>
  <si>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</si>
  <si>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</si>
  <si>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</si>
  <si>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</si>
  <si>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</si>
  <si>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</si>
  <si>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</si>
  <si>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</si>
  <si>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</si>
  <si>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</si>
  <si>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</si>
  <si>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</si>
  <si>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</si>
  <si>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</si>
  <si>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</si>
  <si>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</si>
  <si>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</si>
  <si>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</si>
  <si>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</si>
  <si>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</si>
  <si>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</si>
  <si>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</si>
  <si>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</si>
  <si>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</si>
  <si>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</si>
  <si>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</si>
  <si>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</si>
  <si>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</si>
  <si>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</si>
  <si>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</si>
  <si>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</si>
  <si>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</si>
  <si>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</si>
  <si>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</si>
  <si>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</si>
  <si>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</si>
  <si>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</si>
  <si>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</si>
  <si>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</si>
  <si>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</si>
  <si>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</si>
  <si>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</si>
  <si>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</si>
  <si>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</si>
  <si>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</si>
  <si>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</si>
  <si>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</si>
  <si>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</si>
  <si>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</si>
  <si>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</si>
  <si>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</si>
  <si>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</si>
  <si>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</si>
  <si>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</si>
  <si>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</si>
  <si>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</si>
  <si>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</si>
  <si>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</si>
  <si>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</si>
  <si>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</si>
  <si>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</si>
  <si>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</si>
  <si>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</si>
  <si>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</si>
  <si>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</si>
  <si>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</si>
  <si>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</si>
  <si>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</si>
  <si>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</si>
  <si>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</si>
  <si>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</si>
  <si>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</si>
  <si>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</si>
  <si>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</si>
  <si>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</si>
  <si>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</si>
  <si>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</si>
  <si>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</si>
  <si>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</si>
  <si>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</si>
  <si>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</si>
  <si>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</si>
  <si>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</si>
  <si>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</si>
  <si>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</si>
  <si>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</si>
  <si>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</si>
  <si>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</si>
  <si>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</si>
  <si>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</si>
  <si>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</si>
  <si>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</si>
  <si>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</si>
  <si>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</si>
  <si>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</si>
  <si>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</si>
  <si>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</si>
  <si>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</si>
  <si>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</si>
  <si>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</si>
  <si>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</si>
  <si>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</si>
  <si>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</si>
  <si>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</si>
  <si>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</si>
  <si>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</si>
  <si>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</si>
  <si>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</si>
  <si>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</si>
  <si>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</si>
  <si>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</si>
  <si>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</si>
  <si>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</si>
  <si>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</si>
  <si>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</si>
  <si>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</si>
  <si>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</si>
  <si>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</si>
  <si>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</si>
  <si>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</si>
  <si>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</si>
  <si>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</si>
  <si>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</si>
  <si>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</si>
  <si>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</si>
  <si>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</si>
  <si>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</si>
  <si>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</si>
  <si>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</si>
  <si>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</si>
  <si>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</si>
  <si>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</si>
  <si>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</si>
  <si>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</si>
  <si>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</si>
  <si>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</si>
  <si>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</si>
  <si>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</si>
  <si>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</si>
  <si>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</si>
  <si>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</si>
  <si>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</si>
  <si>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</si>
  <si>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</si>
  <si>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</si>
  <si>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</si>
  <si>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</si>
  <si>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</si>
  <si>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</si>
  <si>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</si>
  <si>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</si>
  <si>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</si>
  <si>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</si>
  <si>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</si>
  <si>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</si>
  <si>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</si>
  <si>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</si>
  <si>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</si>
  <si>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</si>
  <si>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</si>
  <si>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</si>
  <si>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</si>
  <si>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</si>
  <si>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</si>
  <si>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</si>
  <si>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</si>
  <si>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</si>
  <si>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</si>
  <si>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</si>
  <si>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</si>
  <si>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</si>
  <si>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</si>
  <si>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</si>
  <si>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</si>
  <si>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</si>
  <si>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</si>
  <si>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</si>
  <si>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</si>
  <si>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</si>
  <si>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</si>
  <si>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</si>
  <si>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</si>
  <si>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</si>
  <si>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</si>
  <si>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</si>
  <si>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</si>
  <si>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</si>
  <si>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</si>
  <si>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</si>
  <si>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</si>
  <si>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</si>
  <si>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</si>
  <si>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</si>
  <si>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</si>
  <si>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</si>
  <si>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</si>
  <si>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</si>
  <si>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</si>
  <si>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</si>
  <si>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</si>
  <si>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</si>
  <si>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</si>
  <si>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</si>
  <si>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</si>
  <si>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</si>
  <si>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</si>
  <si>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</si>
  <si>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</si>
  <si>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</si>
  <si>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</si>
  <si>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</si>
  <si>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</si>
  <si>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</si>
  <si>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</si>
  <si>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</si>
  <si>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</si>
  <si>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</si>
  <si>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</si>
  <si>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</si>
  <si>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</si>
  <si>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</si>
  <si>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</si>
  <si>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</si>
  <si>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</si>
  <si>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</si>
  <si>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</si>
  <si>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</si>
  <si>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</si>
  <si>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</si>
  <si>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</si>
  <si>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</si>
  <si>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</si>
  <si>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</si>
  <si>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</si>
  <si>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</si>
  <si>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</si>
  <si>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</si>
  <si>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</si>
  <si>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</si>
  <si>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</si>
  <si>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</si>
  <si>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</si>
  <si>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</si>
  <si>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</si>
  <si>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</si>
  <si>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</si>
  <si>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</si>
  <si>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</si>
  <si>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</si>
  <si>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</si>
  <si>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</si>
  <si>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</si>
  <si>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</si>
  <si>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</si>
  <si>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</si>
  <si>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</si>
  <si>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</si>
  <si>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</si>
  <si>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</si>
  <si>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</si>
  <si>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</si>
  <si>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</si>
  <si>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</si>
  <si>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</si>
  <si>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</si>
  <si>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</si>
  <si>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</si>
  <si>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</si>
  <si>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</si>
  <si>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</si>
  <si>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</si>
  <si>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</si>
  <si>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</si>
  <si>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</si>
  <si>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</si>
  <si>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</si>
  <si>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</si>
  <si>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</si>
  <si>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</si>
  <si>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</si>
  <si>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</si>
  <si>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</si>
  <si>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</si>
  <si>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</si>
  <si>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</si>
  <si>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</si>
  <si>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</si>
  <si>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</si>
  <si>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</si>
  <si>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</si>
  <si>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</si>
  <si>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</si>
  <si>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</si>
  <si>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</si>
  <si>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</si>
  <si>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</si>
  <si>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</si>
  <si>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</si>
  <si>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</si>
  <si>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</si>
  <si>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</si>
  <si>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</si>
  <si>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</si>
  <si>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</si>
  <si>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</si>
  <si>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</si>
  <si>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</si>
  <si>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</si>
  <si>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</si>
  <si>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</si>
  <si>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</si>
  <si>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</si>
  <si>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</si>
  <si>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</si>
  <si>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</si>
  <si>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</si>
  <si>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</si>
  <si>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</si>
  <si>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</si>
  <si>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</si>
  <si>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</si>
  <si>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</si>
  <si>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</si>
  <si>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</si>
  <si>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</si>
  <si>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</si>
  <si>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</si>
  <si>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</si>
  <si>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</si>
  <si>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</si>
  <si>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</si>
  <si>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</si>
  <si>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</si>
  <si>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</si>
  <si>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</si>
  <si>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</si>
  <si>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</si>
  <si>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</si>
  <si>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</si>
  <si>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</si>
  <si>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</si>
  <si>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</si>
  <si>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</si>
  <si>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</si>
  <si>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</si>
  <si>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</si>
  <si>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</si>
  <si>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</si>
  <si>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</si>
  <si>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</si>
  <si>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</si>
  <si>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</si>
  <si>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</si>
  <si>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</si>
  <si>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</si>
  <si>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</si>
  <si>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</si>
  <si>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</si>
  <si>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</si>
  <si>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</si>
  <si>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</si>
  <si>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</si>
  <si>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</si>
  <si>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</si>
  <si>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</si>
  <si>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</si>
  <si>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</si>
  <si>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</si>
  <si>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</si>
  <si>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</si>
  <si>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</si>
  <si>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</si>
  <si>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</si>
  <si>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</si>
  <si>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</si>
  <si>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</si>
  <si>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</si>
  <si>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</si>
  <si>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</si>
  <si>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</si>
  <si>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</si>
  <si>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</si>
  <si>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</si>
  <si>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</si>
  <si>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</si>
  <si>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</si>
  <si>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</si>
  <si>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</si>
  <si>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</si>
  <si>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</si>
  <si>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</si>
  <si>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</si>
  <si>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</si>
  <si>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</si>
  <si>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</si>
  <si>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</si>
  <si>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</si>
  <si>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</si>
  <si>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</si>
  <si>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</si>
  <si>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</si>
  <si>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</si>
  <si>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</si>
  <si>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</si>
  <si>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</si>
  <si>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</si>
  <si>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</si>
  <si>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</si>
  <si>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</si>
  <si>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</si>
  <si>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</si>
  <si>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</si>
  <si>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</si>
  <si>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</si>
  <si>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</si>
  <si>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</si>
  <si>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</si>
  <si>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</si>
  <si>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</si>
  <si>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</si>
  <si>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</si>
  <si>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</si>
  <si>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</si>
  <si>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</si>
  <si>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</si>
  <si>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</si>
  <si>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</si>
  <si>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</si>
  <si>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</si>
  <si>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</si>
  <si>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</si>
  <si>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</si>
  <si>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</si>
  <si>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</si>
  <si>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</si>
  <si>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</si>
  <si>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</si>
  <si>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</si>
  <si>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</si>
  <si>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</si>
  <si>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</si>
  <si>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</si>
  <si>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</si>
  <si>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</si>
  <si>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</si>
  <si>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</si>
  <si>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</si>
  <si>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</si>
  <si>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</si>
  <si>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</si>
  <si>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</si>
  <si>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</si>
  <si>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</si>
  <si>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</si>
  <si>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</si>
  <si>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</si>
  <si>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</si>
  <si>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</si>
  <si>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</si>
  <si>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</si>
  <si>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</si>
  <si>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</si>
  <si>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</si>
  <si>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</si>
  <si>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</si>
  <si>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</si>
  <si>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</si>
  <si>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</si>
  <si>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</si>
  <si>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</si>
  <si>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</si>
  <si>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</si>
  <si>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</si>
  <si>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</si>
  <si>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</si>
  <si>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</si>
  <si>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</si>
  <si>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</si>
  <si>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</si>
  <si>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</si>
  <si>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</si>
  <si>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</si>
  <si>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</si>
  <si>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</si>
  <si>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</si>
  <si>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</si>
  <si>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</si>
  <si>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</si>
  <si>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</si>
  <si>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</si>
  <si>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</si>
  <si>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</si>
  <si>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</si>
  <si>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</si>
  <si>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</si>
  <si>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</si>
  <si>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</si>
  <si>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</si>
  <si>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</si>
  <si>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</si>
  <si>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</si>
  <si>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</si>
  <si>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</si>
  <si>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</si>
  <si>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</si>
  <si>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</si>
  <si>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</si>
  <si>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</si>
  <si>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</si>
  <si>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</si>
  <si>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</si>
  <si>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</si>
  <si>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</si>
  <si>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</si>
  <si>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</si>
  <si>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</si>
  <si>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</si>
  <si>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</si>
  <si>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</si>
  <si>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</si>
  <si>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</si>
  <si>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</si>
  <si>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</si>
  <si>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</si>
  <si>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</si>
  <si>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</si>
  <si>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</si>
  <si>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</si>
  <si>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</si>
  <si>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</si>
  <si>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</si>
  <si>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</si>
  <si>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</si>
  <si>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</si>
  <si>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</si>
  <si>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</si>
  <si>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</si>
  <si>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</si>
  <si>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</si>
  <si>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</si>
  <si>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</si>
  <si>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</si>
  <si>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</si>
  <si>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</si>
  <si>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</si>
  <si>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</si>
  <si>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</si>
  <si>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</si>
  <si>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</si>
  <si>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</si>
  <si>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</si>
  <si>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</si>
  <si>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</si>
  <si>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</si>
  <si>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</si>
  <si>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</si>
  <si>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</si>
  <si>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</si>
  <si>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</si>
  <si>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</si>
  <si>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</si>
  <si>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</si>
  <si>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</si>
  <si>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</si>
  <si>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</si>
  <si>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</si>
  <si>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</si>
  <si>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</si>
  <si>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</si>
  <si>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</si>
  <si>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</si>
  <si>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</si>
  <si>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</si>
  <si>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</si>
  <si>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</si>
  <si>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</si>
  <si>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</si>
  <si>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</si>
  <si>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</si>
  <si>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</si>
  <si>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</si>
  <si>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</si>
  <si>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</si>
  <si>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</si>
  <si>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</si>
  <si>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</si>
  <si>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</si>
  <si>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</si>
  <si>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</si>
  <si>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</si>
  <si>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</si>
  <si>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</si>
  <si>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</si>
  <si>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</si>
  <si>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</si>
  <si>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</si>
  <si>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</si>
  <si>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</si>
  <si>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</si>
  <si>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</si>
  <si>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</si>
  <si>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</si>
  <si>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</si>
  <si>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</si>
  <si>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</si>
  <si>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</si>
  <si>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</si>
  <si>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</si>
  <si>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</si>
  <si>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</si>
  <si>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</si>
  <si>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</si>
  <si>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</si>
  <si>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</si>
  <si>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</si>
  <si>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</si>
  <si>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</si>
  <si>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</si>
  <si>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</si>
  <si>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</si>
  <si>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</si>
  <si>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</si>
  <si>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</si>
  <si>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</si>
  <si>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</si>
  <si>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</si>
  <si>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</si>
  <si>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</si>
  <si>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</si>
  <si>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</si>
  <si>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</si>
  <si>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</si>
  <si>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</si>
  <si>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</si>
  <si>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</si>
  <si>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</si>
  <si>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</si>
  <si>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</si>
  <si>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</si>
  <si>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</si>
  <si>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</si>
  <si>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</si>
  <si>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</si>
  <si>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</si>
  <si>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</si>
  <si>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</si>
  <si>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</si>
  <si>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</si>
  <si>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</si>
  <si>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</si>
  <si>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</si>
  <si>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</si>
  <si>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</si>
  <si>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</si>
  <si>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</si>
  <si>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</si>
  <si>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</si>
  <si>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</si>
  <si>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</si>
  <si>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</si>
  <si>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</si>
  <si>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</si>
  <si>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</si>
  <si>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</si>
  <si>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</si>
  <si>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</si>
  <si>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</si>
  <si>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</si>
  <si>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</si>
  <si>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</si>
  <si>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</si>
  <si>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</si>
  <si>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</si>
  <si>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</si>
  <si>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</si>
  <si>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</si>
  <si>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</si>
  <si>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</si>
  <si>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</si>
  <si>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</si>
  <si>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</si>
  <si>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</si>
  <si>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</si>
  <si>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</si>
  <si>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</si>
  <si>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</si>
  <si>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</si>
  <si>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</si>
  <si>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</si>
  <si>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</si>
  <si>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</si>
  <si>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</si>
  <si>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</si>
  <si>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</si>
  <si>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</si>
  <si>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</si>
  <si>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</si>
  <si>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</si>
  <si>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</si>
  <si>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</si>
  <si>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</si>
  <si>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</si>
  <si>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</si>
  <si>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</si>
  <si>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</si>
  <si>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</si>
  <si>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</si>
  <si>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</si>
  <si>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</si>
  <si>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</si>
  <si>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</si>
  <si>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</si>
  <si>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</si>
  <si>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</si>
  <si>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</si>
  <si>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</si>
  <si>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</si>
  <si>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</si>
  <si>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</si>
  <si>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</si>
  <si>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</si>
  <si>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</si>
  <si>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</si>
  <si>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</si>
  <si>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</si>
  <si>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</si>
  <si>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</si>
  <si>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</si>
  <si>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</si>
  <si>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</si>
  <si>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</si>
  <si>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</si>
  <si>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</si>
  <si>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</si>
  <si>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</si>
  <si>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</si>
  <si>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</si>
  <si>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</si>
  <si>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</si>
  <si>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</si>
  <si>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</si>
  <si>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</si>
  <si>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</si>
  <si>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</si>
  <si>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</si>
  <si>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</si>
  <si>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</si>
  <si>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</si>
  <si>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</si>
  <si>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</si>
  <si>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</si>
  <si>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</si>
  <si>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</si>
  <si>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</si>
  <si>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</si>
  <si>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</si>
  <si>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</si>
  <si>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</si>
  <si>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</si>
  <si>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</si>
  <si>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</si>
  <si>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</si>
  <si>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</si>
  <si>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</si>
  <si>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</si>
  <si>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</si>
  <si>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</si>
  <si>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</si>
  <si>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</si>
  <si>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</si>
  <si>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</si>
  <si>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</si>
  <si>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</si>
  <si>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</si>
  <si>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</si>
  <si>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</si>
  <si>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</si>
  <si>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</si>
  <si>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</si>
  <si>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</si>
  <si>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</si>
  <si>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</si>
  <si>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</si>
  <si>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</si>
  <si>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</si>
  <si>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</si>
  <si>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</si>
  <si>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</si>
  <si>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</si>
  <si>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</si>
  <si>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</si>
  <si>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</si>
  <si>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</si>
  <si>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</si>
  <si>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</si>
  <si>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</si>
  <si>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</si>
  <si>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</si>
  <si>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</si>
  <si>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</si>
  <si>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</si>
  <si>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</si>
  <si>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</si>
  <si>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</si>
  <si>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</si>
  <si>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</si>
  <si>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</si>
  <si>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</si>
  <si>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</si>
  <si>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</si>
  <si>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</si>
  <si>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</si>
  <si>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</si>
  <si>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</si>
  <si>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</si>
  <si>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</si>
  <si>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</si>
  <si>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</si>
  <si>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</si>
  <si>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</si>
  <si>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</si>
  <si>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</si>
  <si>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</si>
  <si>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</si>
  <si>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</si>
  <si>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</si>
  <si>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</si>
  <si>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</si>
  <si>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</si>
  <si>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</si>
  <si>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</si>
  <si>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</si>
  <si>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</si>
  <si>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</si>
  <si>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</si>
  <si>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</si>
  <si>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</si>
  <si>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</si>
  <si>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</si>
  <si>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</si>
  <si>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</si>
  <si>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</si>
  <si>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</si>
  <si>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</si>
  <si>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</si>
  <si>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</si>
  <si>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</si>
  <si>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</si>
  <si>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</si>
  <si>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</si>
  <si>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</si>
  <si>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</si>
  <si>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</si>
  <si>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</si>
  <si>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</si>
  <si>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</si>
  <si>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</si>
  <si>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</si>
  <si>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</si>
  <si>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</si>
  <si>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</si>
  <si>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</si>
  <si>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</si>
  <si>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</si>
  <si>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</si>
  <si>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</si>
  <si>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</si>
  <si>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</si>
  <si>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</si>
  <si>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</si>
  <si>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</si>
  <si>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</si>
  <si>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</si>
  <si>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</si>
  <si>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</si>
  <si>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</si>
  <si>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</si>
  <si>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</si>
  <si>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</si>
  <si>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</si>
  <si>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</si>
  <si>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</si>
  <si>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</si>
  <si>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</si>
  <si>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</si>
  <si>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</si>
  <si>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</si>
  <si>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</si>
  <si>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</si>
  <si>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</si>
  <si>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</si>
  <si>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</si>
  <si>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</si>
  <si>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</si>
  <si>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</si>
  <si>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</si>
  <si>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</si>
  <si>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</si>
  <si>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</si>
  <si>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</si>
  <si>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</si>
  <si>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</si>
  <si>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</si>
  <si>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</si>
  <si>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</si>
  <si>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</si>
  <si>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</si>
  <si>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</si>
  <si>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</si>
  <si>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</si>
  <si>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</si>
  <si>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</si>
  <si>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</si>
  <si>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</si>
  <si>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</si>
  <si>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</si>
  <si>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</si>
  <si>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</si>
  <si>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</si>
  <si>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</si>
  <si>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</si>
  <si>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</si>
  <si>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</si>
  <si>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</si>
  <si>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</si>
  <si>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</si>
  <si>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</si>
  <si>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</si>
  <si>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</si>
  <si>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</si>
  <si>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</si>
  <si>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</si>
  <si>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</si>
  <si>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</si>
  <si>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</si>
  <si>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</si>
  <si>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</si>
  <si>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</si>
  <si>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</si>
  <si>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</si>
  <si>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</si>
  <si>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</si>
  <si>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</si>
  <si>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</si>
  <si>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</si>
  <si>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</si>
  <si>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</si>
  <si>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</si>
  <si>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</si>
  <si>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</si>
  <si>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</si>
  <si>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</si>
  <si>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</si>
  <si>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</si>
  <si>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</si>
  <si>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</si>
  <si>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</si>
  <si>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</si>
  <si>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</si>
  <si>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</si>
  <si>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</si>
  <si>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</si>
  <si>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</si>
  <si>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</si>
  <si>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</si>
  <si>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</si>
  <si>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</si>
  <si>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</si>
  <si>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</si>
  <si>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</si>
  <si>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</si>
  <si>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</si>
  <si>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</si>
  <si>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</si>
  <si>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</si>
  <si>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</si>
  <si>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</si>
  <si>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</si>
  <si>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</si>
  <si>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</si>
  <si>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</si>
  <si>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</si>
  <si>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</si>
  <si>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</si>
  <si>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</si>
  <si>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</si>
  <si>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</si>
  <si>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</si>
  <si>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</si>
  <si>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</si>
  <si>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</si>
  <si>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</si>
  <si>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</si>
  <si>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</si>
  <si>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</si>
  <si>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</si>
  <si>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</si>
  <si>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</si>
  <si>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</si>
  <si>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</si>
  <si>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</si>
  <si>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</si>
  <si>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</si>
  <si>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</si>
  <si>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</si>
  <si>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</si>
  <si>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</si>
  <si>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</si>
  <si>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</si>
  <si>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</si>
  <si>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</si>
  <si>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</si>
  <si>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</si>
  <si>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</si>
  <si>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</si>
  <si>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</si>
  <si>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</si>
  <si>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</si>
  <si>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</si>
  <si>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</si>
  <si>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</si>
  <si>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</si>
  <si>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</si>
  <si>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</si>
  <si>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</si>
  <si>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</si>
  <si>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</si>
  <si>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</si>
  <si>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</si>
  <si>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</si>
  <si>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</si>
  <si>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</si>
  <si>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</si>
  <si>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</si>
  <si>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</si>
  <si>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</si>
  <si>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</si>
  <si>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</si>
  <si>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</si>
  <si>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</si>
  <si>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</si>
  <si>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</si>
  <si>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</si>
  <si>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</si>
  <si>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</si>
  <si>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</si>
  <si>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</si>
  <si>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</si>
  <si>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</si>
  <si>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</si>
  <si>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</si>
  <si>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</si>
  <si>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</si>
  <si>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</si>
  <si>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</si>
  <si>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</si>
  <si>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</si>
  <si>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</si>
  <si>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</si>
  <si>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</si>
  <si>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</si>
  <si>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</si>
  <si>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</si>
  <si>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</si>
  <si>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</si>
  <si>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</si>
  <si>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</si>
  <si>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</si>
  <si>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</si>
  <si>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</si>
  <si>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</si>
  <si>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</si>
  <si>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</si>
  <si>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</si>
  <si>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</si>
  <si>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</si>
  <si>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</si>
  <si>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</si>
  <si>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</si>
  <si>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</si>
  <si>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</si>
  <si>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</si>
  <si>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</si>
  <si>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</si>
  <si>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</si>
  <si>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</si>
  <si>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</si>
  <si>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</si>
  <si>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</si>
  <si>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</si>
  <si>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</si>
  <si>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</si>
  <si>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</si>
  <si>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</si>
  <si>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</si>
  <si>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</si>
  <si>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</si>
  <si>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</si>
  <si>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</si>
  <si>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</si>
  <si>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</si>
  <si>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</si>
  <si>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</si>
  <si>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</si>
  <si>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</si>
  <si>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</si>
  <si>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</si>
  <si>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</si>
  <si>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</si>
  <si>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</si>
  <si>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</si>
  <si>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</si>
  <si>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</si>
  <si>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</si>
  <si>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</si>
  <si>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</si>
  <si>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</si>
  <si>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</si>
  <si>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</si>
  <si>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</si>
  <si>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</si>
  <si>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</si>
  <si>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</si>
  <si>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</si>
  <si>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</si>
  <si>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</si>
  <si>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</si>
  <si>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</si>
  <si>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</si>
  <si>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</si>
  <si>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</si>
  <si>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</si>
  <si>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</si>
  <si>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</si>
  <si>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</si>
  <si>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</si>
  <si>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</si>
  <si>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</si>
  <si>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</si>
  <si>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</si>
  <si>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</si>
  <si>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</si>
  <si>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</si>
  <si>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</si>
  <si>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</si>
  <si>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</si>
  <si>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</si>
  <si>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</si>
  <si>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</si>
  <si>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</si>
  <si>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</si>
  <si>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</si>
  <si>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</si>
  <si>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</si>
  <si>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</si>
  <si>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</si>
  <si>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</si>
  <si>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</si>
  <si>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</si>
  <si>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</si>
  <si>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</si>
  <si>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</si>
  <si>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</si>
  <si>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</si>
  <si>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</si>
  <si>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</si>
  <si>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</si>
  <si>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</si>
  <si>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</si>
  <si>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</si>
  <si>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</si>
  <si>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</si>
  <si>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</si>
  <si>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</si>
  <si>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</si>
  <si>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</si>
  <si>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</si>
  <si>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</si>
  <si>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</si>
  <si>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</si>
  <si>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</si>
  <si>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</si>
  <si>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</si>
  <si>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</si>
  <si>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</si>
  <si>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</si>
  <si>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</si>
  <si>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</si>
  <si>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</si>
  <si>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</si>
  <si>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</si>
  <si>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</si>
  <si>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</si>
  <si>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</si>
  <si>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</si>
  <si>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</si>
  <si>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</si>
  <si>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</si>
  <si>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</si>
  <si>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</si>
  <si>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</si>
  <si>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</si>
  <si>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</si>
  <si>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</si>
  <si>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</si>
  <si>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</si>
  <si>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</si>
  <si>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</si>
  <si>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</si>
  <si>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</si>
  <si>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</si>
  <si>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</si>
  <si>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</si>
  <si>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</si>
  <si>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</si>
  <si>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</si>
  <si>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</si>
  <si>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</si>
  <si>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</si>
  <si>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</si>
  <si>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</si>
  <si>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</si>
  <si>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</si>
  <si>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</si>
  <si>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</si>
  <si>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</si>
  <si>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</si>
  <si>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</si>
  <si>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</si>
  <si>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</si>
  <si>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</si>
  <si>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</si>
  <si>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</si>
  <si>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</si>
  <si>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</si>
  <si>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</si>
  <si>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</si>
  <si>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</si>
  <si>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</si>
  <si>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</si>
  <si>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</si>
  <si>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</si>
  <si>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</si>
  <si>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</si>
  <si>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</si>
  <si>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</si>
  <si>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</si>
  <si>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</si>
  <si>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</si>
  <si>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</si>
  <si>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</si>
  <si>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</si>
  <si>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</si>
  <si>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</si>
  <si>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</si>
  <si>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</si>
  <si>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</si>
  <si>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</si>
  <si>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</si>
  <si>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</si>
  <si>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</si>
  <si>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</si>
  <si>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</si>
  <si>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</si>
  <si>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</si>
  <si>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</si>
  <si>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</si>
  <si>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</si>
  <si>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</si>
  <si>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</si>
  <si>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</si>
  <si>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</si>
  <si>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</si>
  <si>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</si>
  <si>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</si>
  <si>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</si>
  <si>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</si>
  <si>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</si>
  <si>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</si>
  <si>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</si>
  <si>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</si>
  <si>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</si>
  <si>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</si>
  <si>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</si>
  <si>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</si>
  <si>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</si>
  <si>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</si>
  <si>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</si>
  <si>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</si>
  <si>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</si>
  <si>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</si>
  <si>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</si>
  <si>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</si>
  <si>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</si>
  <si>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</si>
  <si>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</si>
  <si>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</si>
  <si>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</si>
  <si>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</si>
  <si>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</si>
  <si>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</si>
  <si>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</si>
  <si>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</si>
  <si>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</si>
  <si>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</si>
  <si>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</si>
  <si>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</si>
  <si>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</si>
  <si>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</si>
  <si>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</si>
  <si>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</si>
  <si>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</si>
  <si>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</si>
  <si>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</si>
  <si>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</si>
  <si>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</si>
  <si>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</si>
  <si>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</si>
  <si>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</si>
  <si>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</si>
  <si>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</si>
  <si>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</si>
  <si>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</si>
  <si>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</si>
  <si>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</si>
  <si>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</si>
  <si>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</si>
  <si>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</si>
  <si>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</si>
  <si>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</si>
  <si>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</si>
  <si>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</si>
  <si>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</si>
  <si>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</si>
  <si>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</si>
  <si>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</si>
  <si>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</si>
  <si>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</si>
  <si>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</si>
  <si>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</si>
  <si>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</si>
  <si>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</si>
  <si>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</si>
  <si>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</si>
  <si>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</si>
  <si>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</si>
  <si>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</si>
  <si>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</si>
  <si>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</si>
  <si>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</si>
  <si>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</si>
  <si>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</si>
  <si>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</si>
  <si>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</si>
  <si>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</si>
  <si>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</si>
  <si>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</si>
  <si>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</si>
  <si>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</si>
  <si>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</si>
  <si>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</si>
  <si>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</si>
  <si>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</si>
  <si>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</si>
  <si>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</si>
  <si>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</si>
  <si>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</si>
  <si>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</si>
  <si>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</si>
  <si>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</si>
  <si>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</si>
  <si>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</si>
  <si>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</si>
  <si>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</si>
  <si>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</si>
  <si>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</si>
  <si>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</si>
  <si>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</si>
  <si>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</si>
  <si>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</si>
  <si>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</si>
  <si>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</si>
  <si>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</si>
  <si>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</si>
  <si>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</si>
  <si>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</si>
  <si>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</si>
  <si>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</si>
  <si>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</si>
  <si>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</si>
  <si>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</si>
  <si>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</si>
  <si>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</si>
  <si>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</si>
  <si>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</si>
  <si>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</si>
  <si>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</si>
  <si>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</si>
  <si>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</si>
  <si>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</si>
  <si>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</si>
  <si>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</si>
  <si>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</si>
  <si>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</si>
  <si>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</si>
  <si>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</si>
  <si>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</si>
  <si>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</si>
  <si>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</si>
  <si>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</si>
  <si>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</si>
  <si>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</si>
  <si>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</si>
  <si>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</si>
  <si>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</si>
  <si>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</si>
  <si>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</si>
  <si>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</si>
  <si>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</si>
  <si>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</si>
  <si>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</si>
  <si>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</si>
  <si>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</si>
  <si>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</si>
  <si>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</si>
  <si>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</si>
  <si>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</si>
  <si>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</si>
  <si>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</si>
  <si>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</si>
  <si>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</si>
  <si>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</si>
  <si>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</si>
  <si>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</si>
  <si>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</si>
  <si>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</si>
  <si>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</si>
  <si>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</si>
  <si>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</si>
  <si>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</si>
  <si>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</si>
  <si>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</si>
  <si>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</si>
  <si>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</si>
  <si>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</si>
  <si>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</si>
  <si>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</si>
  <si>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</si>
  <si>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</si>
  <si>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</si>
  <si>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</si>
  <si>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</si>
  <si>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</si>
  <si>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</si>
  <si>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</si>
  <si>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</si>
  <si>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</si>
  <si>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</si>
  <si>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</si>
  <si>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</si>
  <si>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</si>
  <si>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</si>
  <si>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</si>
  <si>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</si>
  <si>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</si>
  <si>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</si>
  <si>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</si>
  <si>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</si>
  <si>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</si>
  <si>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</si>
  <si>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</si>
  <si>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</si>
  <si>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</si>
  <si>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</si>
  <si>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</si>
  <si>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</si>
  <si>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</si>
  <si>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</si>
  <si>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</si>
  <si>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</si>
  <si>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</si>
  <si>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</si>
  <si>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</si>
  <si>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</si>
  <si>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</si>
  <si>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</si>
  <si>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</si>
  <si>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</si>
  <si>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</si>
  <si>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</si>
  <si>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</si>
  <si>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</si>
  <si>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</si>
  <si>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</si>
  <si>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</si>
  <si>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</si>
  <si>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</si>
  <si>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</si>
  <si>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</si>
  <si>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</si>
  <si>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</si>
  <si>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</si>
  <si>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</si>
  <si>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</si>
  <si>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</si>
  <si>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</si>
  <si>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</si>
  <si>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</si>
  <si>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</si>
  <si>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</si>
  <si>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</si>
  <si>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</si>
  <si>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</si>
  <si>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</si>
  <si>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</si>
  <si>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</si>
  <si>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</si>
  <si>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</si>
  <si>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</si>
  <si>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</si>
  <si>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</si>
  <si>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</si>
  <si>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</si>
  <si>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</si>
  <si>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</si>
  <si>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</si>
  <si>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</si>
  <si>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</si>
  <si>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</si>
  <si>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</si>
  <si>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</si>
  <si>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</si>
  <si>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</si>
  <si>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</si>
  <si>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</si>
  <si>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</si>
  <si>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</si>
  <si>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</si>
  <si>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</si>
  <si>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</si>
  <si>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</si>
  <si>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</si>
  <si>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</si>
  <si>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</si>
  <si>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</si>
  <si>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</si>
  <si>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</si>
  <si>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</si>
  <si>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</si>
  <si>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</si>
  <si>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</si>
  <si>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</si>
  <si>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</si>
  <si>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</si>
  <si>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</si>
  <si>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</si>
  <si>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</si>
  <si>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</si>
  <si>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</si>
  <si>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</si>
  <si>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</si>
  <si>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</si>
  <si>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</si>
  <si>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</si>
  <si>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</si>
  <si>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</si>
  <si>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</si>
  <si>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</si>
  <si>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</si>
  <si>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</si>
  <si>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</si>
  <si>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</si>
  <si>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</si>
  <si>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</si>
  <si>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</si>
  <si>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</si>
  <si>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</si>
  <si>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</si>
  <si>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</si>
  <si>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</si>
  <si>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</si>
  <si>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</si>
  <si>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</si>
  <si>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</si>
  <si>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</si>
  <si>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</si>
  <si>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</si>
  <si>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</si>
  <si>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</si>
  <si>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</si>
  <si>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</si>
  <si>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</si>
  <si>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</si>
  <si>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</si>
  <si>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</si>
  <si>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</si>
  <si>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</si>
  <si>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</si>
  <si>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</si>
  <si>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</si>
  <si>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</si>
  <si>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</si>
  <si>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</si>
  <si>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</si>
  <si>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</si>
  <si>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</si>
  <si>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</si>
  <si>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</si>
  <si>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</si>
  <si>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</si>
  <si>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</si>
  <si>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</si>
  <si>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</si>
  <si>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</si>
  <si>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</si>
  <si>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</si>
  <si>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</si>
  <si>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</si>
  <si>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</si>
  <si>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</si>
  <si>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</si>
  <si>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</si>
  <si>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</si>
  <si>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</si>
  <si>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</si>
  <si>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</si>
  <si>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</si>
  <si>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</si>
  <si>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</si>
  <si>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</si>
  <si>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</si>
  <si>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</si>
  <si>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</si>
  <si>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</si>
  <si>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</si>
  <si>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</si>
  <si>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</si>
  <si>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</si>
  <si>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</si>
  <si>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</si>
  <si>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</si>
  <si>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</si>
  <si>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</si>
  <si>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</si>
  <si>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</si>
  <si>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</si>
  <si>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</si>
  <si>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</si>
  <si>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</si>
  <si>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</si>
  <si>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</si>
  <si>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</si>
  <si>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</si>
  <si>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</si>
  <si>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</si>
  <si>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</si>
  <si>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</si>
  <si>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</si>
  <si>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</si>
  <si>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</si>
  <si>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</si>
  <si>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</si>
  <si>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</si>
  <si>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</si>
  <si>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</si>
  <si>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</si>
  <si>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</si>
  <si>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</si>
  <si>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</si>
  <si>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</si>
  <si>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</si>
  <si>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</si>
  <si>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</si>
  <si>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</si>
  <si>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</si>
  <si>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</si>
  <si>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</si>
  <si>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</si>
  <si>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</si>
  <si>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</si>
  <si>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</si>
  <si>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</si>
  <si>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</si>
  <si>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</si>
  <si>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</si>
  <si>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</si>
  <si>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</si>
  <si>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</si>
  <si>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</si>
  <si>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</si>
  <si>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</si>
  <si>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</si>
  <si>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</si>
  <si>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</si>
  <si>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</si>
  <si>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</si>
  <si>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</si>
  <si>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</si>
  <si>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</si>
  <si>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</si>
  <si>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</si>
  <si>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</si>
  <si>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</si>
  <si>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</si>
  <si>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</si>
  <si>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</si>
  <si>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</si>
  <si>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</si>
  <si>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</si>
  <si>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</si>
  <si>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</si>
  <si>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</si>
  <si>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</si>
  <si>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</si>
  <si>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</si>
  <si>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</si>
  <si>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</si>
  <si>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</si>
  <si>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</si>
  <si>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</si>
  <si>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</si>
  <si>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</si>
  <si>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</si>
  <si>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</si>
  <si>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</si>
  <si>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</si>
  <si>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</si>
  <si>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</si>
  <si>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</si>
  <si>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</si>
  <si>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</si>
  <si>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</si>
  <si>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</si>
  <si>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</si>
  <si>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</si>
  <si>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</si>
  <si>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</si>
  <si>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</si>
  <si>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</si>
  <si>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</si>
  <si>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</si>
  <si>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</si>
  <si>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</si>
  <si>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</si>
  <si>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</si>
  <si>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</si>
  <si>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</si>
  <si>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</si>
  <si>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</si>
  <si>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</si>
  <si>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</si>
  <si>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</si>
  <si>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</si>
  <si>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</si>
  <si>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</si>
  <si>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</si>
  <si>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</si>
  <si>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</si>
  <si>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</si>
  <si>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</si>
  <si>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</si>
  <si>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</si>
  <si>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</si>
  <si>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</si>
  <si>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</si>
  <si>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</si>
  <si>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</si>
  <si>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</si>
  <si>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</si>
  <si>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</si>
  <si>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</si>
  <si>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</si>
  <si>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</si>
  <si>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</si>
  <si>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</si>
  <si>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</si>
  <si>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</si>
  <si>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</si>
  <si>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</si>
  <si>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</si>
  <si>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</si>
  <si>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</si>
  <si>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</si>
  <si>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</si>
  <si>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</si>
  <si>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</si>
  <si>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</si>
  <si>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</si>
  <si>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</si>
  <si>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</si>
  <si>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</si>
  <si>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</si>
  <si>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</si>
  <si>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</si>
  <si>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</si>
  <si>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</si>
  <si>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</si>
  <si>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</si>
  <si>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</si>
  <si>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</si>
  <si>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</si>
  <si>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</si>
  <si>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</si>
  <si>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</si>
  <si>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</si>
  <si>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</si>
  <si>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</si>
  <si>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</si>
  <si>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</si>
  <si>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</si>
  <si>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</si>
  <si>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</si>
  <si>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</si>
  <si>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</si>
  <si>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</si>
  <si>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</si>
  <si>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</si>
  <si>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</si>
  <si>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</si>
  <si>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</si>
  <si>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</si>
  <si>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</si>
  <si>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</si>
  <si>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</si>
  <si>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</si>
  <si>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</si>
  <si>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</si>
  <si>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</si>
  <si>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</si>
  <si>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</si>
  <si>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</si>
  <si>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</si>
  <si>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</si>
  <si>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</si>
  <si>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</si>
  <si>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</si>
  <si>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</si>
  <si>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</si>
  <si>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</si>
  <si>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</si>
  <si>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</si>
  <si>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</si>
  <si>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</si>
  <si>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</si>
  <si>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</si>
  <si>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</si>
  <si>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</si>
  <si>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</si>
  <si>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</si>
  <si>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</si>
  <si>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</si>
  <si>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</si>
  <si>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</si>
  <si>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</si>
  <si>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</si>
  <si>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</si>
  <si>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</si>
  <si>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</si>
  <si>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</si>
  <si>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</si>
  <si>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</si>
  <si>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</si>
  <si>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</si>
  <si>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</si>
  <si>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</si>
  <si>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</si>
  <si>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</si>
  <si>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</si>
  <si>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</si>
  <si>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</si>
  <si>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</si>
  <si>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</si>
  <si>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</si>
  <si>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</si>
  <si>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</si>
  <si>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</si>
  <si>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</si>
  <si>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</si>
  <si>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</si>
  <si>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</si>
  <si>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</si>
  <si>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</si>
  <si>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</si>
  <si>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</si>
  <si>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</si>
  <si>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</si>
  <si>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</si>
  <si>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</si>
  <si>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</si>
  <si>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</si>
  <si>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</si>
  <si>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</si>
  <si>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</si>
  <si>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</si>
  <si>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</si>
  <si>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</si>
  <si>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</si>
  <si>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</si>
  <si>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</si>
  <si>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</si>
  <si>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</si>
  <si>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</si>
  <si>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</si>
  <si>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</si>
  <si>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</si>
  <si>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</si>
  <si>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</si>
  <si>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</si>
  <si>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</si>
  <si>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</si>
  <si>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</si>
  <si>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</si>
  <si>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</si>
  <si>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</si>
  <si>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</si>
  <si>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</si>
  <si>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</si>
  <si>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</si>
  <si>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</si>
  <si>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</si>
  <si>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</si>
  <si>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</si>
  <si>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</si>
  <si>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</si>
  <si>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</si>
  <si>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</si>
  <si>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</si>
  <si>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</si>
  <si>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</si>
  <si>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</si>
  <si>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</si>
  <si>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</si>
  <si>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</si>
  <si>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</si>
  <si>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</si>
  <si>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</si>
  <si>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</si>
  <si>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</si>
  <si>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</si>
  <si>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</si>
  <si>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</si>
  <si>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</si>
  <si>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</si>
  <si>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</si>
  <si>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</si>
  <si>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</si>
  <si>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</si>
  <si>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</si>
  <si>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</si>
  <si>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</si>
  <si>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</si>
  <si>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</si>
  <si>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</si>
  <si>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</si>
  <si>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</si>
  <si>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</si>
  <si>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</si>
  <si>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</si>
  <si>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</si>
  <si>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</si>
  <si>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</si>
  <si>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</si>
  <si>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</si>
  <si>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</si>
  <si>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</si>
  <si>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</si>
  <si>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</si>
  <si>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</si>
  <si>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</si>
  <si>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</si>
  <si>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</si>
  <si>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</si>
  <si>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</si>
  <si>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</si>
  <si>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</si>
  <si>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</si>
  <si>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</si>
  <si>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</si>
  <si>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</si>
  <si>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</si>
  <si>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</si>
  <si>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</si>
  <si>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</si>
  <si>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</si>
  <si>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</si>
  <si>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</si>
  <si>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</si>
  <si>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</si>
  <si>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</si>
  <si>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</si>
  <si>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</si>
  <si>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</si>
  <si>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</si>
  <si>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</si>
  <si>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</si>
  <si>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</si>
  <si>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</si>
  <si>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</si>
  <si>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</si>
  <si>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</si>
  <si>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</si>
  <si>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</si>
  <si>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</si>
  <si>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</si>
  <si>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</si>
  <si>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</si>
  <si>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</si>
  <si>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</si>
  <si>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</si>
  <si>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</si>
  <si>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</si>
  <si>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</si>
  <si>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</si>
  <si>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</si>
  <si>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</si>
  <si>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</si>
  <si>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</si>
  <si>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</si>
  <si>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</si>
  <si>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</si>
  <si>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</si>
  <si>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</si>
  <si>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</si>
  <si>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</si>
  <si>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</si>
  <si>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</si>
  <si>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</si>
  <si>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</si>
  <si>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</si>
  <si>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</si>
  <si>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</si>
  <si>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</si>
  <si>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</si>
  <si>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</si>
  <si>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</si>
  <si>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</si>
  <si>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</si>
  <si>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</si>
  <si>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</si>
  <si>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</si>
  <si>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</si>
  <si>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</si>
  <si>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</si>
  <si>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</si>
  <si>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</si>
  <si>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</si>
  <si>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</si>
  <si>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</si>
  <si>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</si>
  <si>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</si>
  <si>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</si>
  <si>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</si>
  <si>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</si>
  <si>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</si>
  <si>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</si>
  <si>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</si>
  <si>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</si>
  <si>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</si>
  <si>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</si>
  <si>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</si>
  <si>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</si>
  <si>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</si>
  <si>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</si>
  <si>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</si>
  <si>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</si>
  <si>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</si>
  <si>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</si>
  <si>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</si>
  <si>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</si>
  <si>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</si>
  <si>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</si>
  <si>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</si>
  <si>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</si>
  <si>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</si>
  <si>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</si>
  <si>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</si>
  <si>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</si>
  <si>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</si>
  <si>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</si>
  <si>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</si>
  <si>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</si>
  <si>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</si>
  <si>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</si>
  <si>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</si>
  <si>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</si>
  <si>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</si>
  <si>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</si>
  <si>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</si>
  <si>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</si>
  <si>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</si>
  <si>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</si>
  <si>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</si>
  <si>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</si>
  <si>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</si>
  <si>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</si>
  <si>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</si>
  <si>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</si>
  <si>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</si>
  <si>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</si>
  <si>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</si>
  <si>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</si>
  <si>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</si>
  <si>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</si>
  <si>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</si>
  <si>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</si>
  <si>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</si>
  <si>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</si>
  <si>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</si>
  <si>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</si>
  <si>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</si>
  <si>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</si>
  <si>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</si>
  <si>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</si>
  <si>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</si>
  <si>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</si>
  <si>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</si>
  <si>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</si>
  <si>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</si>
  <si>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</si>
  <si>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</si>
  <si>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</si>
  <si>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</si>
  <si>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</si>
  <si>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</si>
  <si>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</si>
  <si>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</si>
  <si>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</si>
  <si>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</si>
  <si>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</si>
  <si>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</si>
  <si>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</si>
  <si>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</si>
  <si>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</si>
  <si>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</si>
  <si>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</si>
  <si>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</si>
  <si>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</si>
  <si>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</si>
  <si>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</si>
  <si>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</si>
  <si>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</si>
  <si>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</si>
  <si>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</si>
  <si>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</si>
  <si>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</si>
  <si>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</si>
  <si>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</si>
  <si>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</si>
  <si>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</si>
  <si>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</si>
  <si>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</si>
  <si>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</si>
  <si>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</si>
  <si>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</si>
  <si>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</si>
  <si>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</si>
  <si>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</si>
  <si>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</si>
  <si>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</si>
  <si>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</si>
  <si>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</si>
  <si>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</si>
  <si>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</si>
  <si>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</si>
  <si>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</si>
  <si>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</si>
  <si>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</si>
  <si>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</si>
  <si>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</si>
  <si>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</si>
  <si>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</si>
  <si>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</si>
  <si>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</si>
  <si>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</si>
  <si>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</si>
  <si>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</si>
  <si>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</si>
  <si>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</si>
  <si>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</si>
  <si>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</si>
  <si>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</si>
  <si>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</si>
  <si>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</si>
  <si>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</si>
  <si>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</si>
  <si>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</si>
  <si>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</si>
  <si>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</si>
  <si>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</si>
  <si>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</si>
  <si>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</si>
  <si>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</si>
  <si>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</si>
  <si>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</si>
  <si>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</si>
  <si>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</si>
  <si>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</si>
  <si>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</si>
  <si>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</si>
  <si>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</si>
  <si>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</si>
  <si>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</si>
  <si>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</si>
  <si>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</si>
  <si>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</si>
  <si>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</si>
  <si>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</si>
  <si>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</si>
  <si>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</si>
  <si>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</si>
  <si>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</si>
  <si>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</si>
  <si>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</si>
  <si>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</si>
  <si>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</si>
  <si>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</si>
  <si>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</si>
  <si>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</si>
  <si>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</si>
  <si>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</si>
  <si>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</si>
  <si>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</si>
  <si>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</si>
  <si>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</si>
  <si>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</si>
  <si>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</si>
  <si>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</si>
  <si>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</si>
  <si>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</si>
  <si>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</si>
  <si>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</si>
  <si>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</si>
  <si>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</si>
  <si>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</si>
  <si>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</si>
  <si>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</si>
  <si>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</si>
  <si>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</si>
  <si>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</si>
  <si>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</si>
  <si>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</si>
  <si>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</si>
  <si>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</si>
  <si>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</si>
  <si>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</si>
  <si>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</si>
  <si>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</si>
  <si>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</si>
  <si>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</si>
  <si>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</si>
  <si>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</si>
  <si>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</si>
  <si>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</si>
  <si>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</si>
  <si>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</si>
  <si>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</si>
  <si>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</si>
  <si>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</si>
  <si>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</si>
  <si>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</si>
  <si>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</si>
  <si>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</si>
  <si>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</si>
  <si>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</si>
  <si>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</si>
  <si>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</si>
  <si>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</si>
  <si>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</si>
  <si>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</si>
  <si>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</si>
  <si>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</si>
  <si>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</si>
  <si>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</si>
  <si>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</si>
  <si>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</si>
  <si>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</si>
  <si>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</si>
  <si>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</si>
  <si>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</si>
  <si>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</si>
  <si>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</si>
  <si>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</si>
  <si>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</si>
  <si>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</si>
  <si>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</si>
  <si>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</si>
  <si>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</si>
  <si>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</si>
  <si>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</si>
  <si>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</si>
  <si>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</si>
  <si>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</si>
  <si>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</si>
  <si>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</si>
  <si>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</si>
  <si>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</si>
  <si>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</si>
  <si>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</si>
  <si>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</si>
  <si>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</si>
  <si>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</si>
  <si>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</si>
  <si>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</si>
  <si>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</si>
  <si>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</si>
  <si>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</si>
  <si>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</si>
  <si>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</si>
  <si>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</si>
  <si>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</si>
  <si>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</si>
  <si>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</si>
  <si>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</si>
  <si>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</si>
  <si>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</si>
  <si>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</si>
  <si>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</si>
  <si>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</si>
  <si>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</si>
  <si>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</si>
  <si>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</si>
  <si>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</si>
  <si>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</si>
  <si>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</si>
  <si>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</si>
  <si>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</si>
  <si>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</si>
  <si>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</si>
  <si>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</si>
  <si>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</si>
  <si>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</si>
  <si>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</si>
  <si>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</si>
  <si>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</si>
  <si>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</si>
  <si>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</si>
  <si>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</si>
  <si>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</si>
  <si>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</si>
  <si>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</si>
  <si>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</si>
  <si>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</si>
  <si>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</si>
  <si>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</si>
  <si>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</si>
  <si>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</si>
  <si>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</si>
  <si>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</si>
  <si>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</si>
  <si>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</si>
  <si>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</si>
  <si>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</si>
  <si>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</si>
  <si>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</si>
  <si>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</si>
  <si>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</si>
  <si>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</si>
  <si>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</si>
  <si>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</si>
  <si>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</si>
  <si>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</si>
  <si>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</si>
  <si>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</si>
  <si>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</si>
  <si>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</si>
  <si>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</si>
  <si>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</si>
  <si>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</si>
  <si>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</si>
  <si>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</si>
  <si>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</si>
  <si>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</si>
  <si>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</si>
  <si>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</si>
  <si>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</si>
  <si>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</si>
  <si>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</si>
  <si>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</si>
  <si>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</si>
  <si>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</si>
  <si>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</si>
  <si>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</si>
  <si>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</si>
  <si>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</si>
  <si>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</si>
  <si>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</si>
  <si>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</si>
  <si>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</si>
  <si>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</si>
  <si>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</si>
  <si>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</si>
  <si>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</si>
  <si>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</si>
  <si>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</si>
  <si>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</si>
  <si>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</si>
  <si>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</si>
  <si>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</si>
  <si>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</si>
  <si>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</si>
  <si>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</si>
  <si>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</si>
  <si>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</si>
  <si>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</si>
  <si>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</si>
  <si>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</si>
  <si>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</si>
  <si>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</si>
  <si>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</si>
  <si>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</si>
  <si>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</si>
  <si>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</si>
  <si>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</si>
  <si>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</si>
  <si>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</si>
  <si>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</si>
  <si>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</si>
  <si>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</si>
  <si>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</si>
  <si>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</si>
  <si>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</si>
  <si>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</si>
  <si>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</si>
  <si>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</si>
  <si>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</si>
  <si>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</si>
  <si>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</si>
  <si>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</si>
  <si>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</si>
  <si>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</si>
  <si>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</si>
  <si>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</si>
  <si>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</si>
  <si>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</si>
  <si>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</si>
  <si>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</si>
  <si>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</si>
  <si>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</si>
  <si>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</si>
  <si>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</si>
  <si>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</si>
  <si>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</si>
  <si>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</si>
  <si>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</si>
  <si>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</si>
  <si>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</si>
  <si>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</si>
  <si>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</si>
  <si>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</si>
  <si>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</si>
  <si>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</si>
  <si>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</si>
  <si>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</si>
  <si>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</si>
  <si>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</si>
  <si>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</si>
  <si>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</si>
  <si>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</si>
  <si>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</si>
  <si>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</si>
  <si>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</si>
  <si>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</si>
  <si>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</si>
  <si>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</si>
  <si>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</si>
  <si>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</si>
  <si>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</si>
  <si>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</si>
  <si>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</si>
  <si>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</si>
  <si>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</si>
  <si>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</si>
  <si>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</si>
  <si>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</si>
  <si>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</si>
  <si>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</si>
  <si>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</si>
  <si>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</si>
  <si>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</si>
  <si>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</si>
  <si>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</si>
  <si>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</si>
  <si>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</si>
  <si>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</si>
  <si>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</si>
  <si>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</si>
  <si>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</si>
  <si>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</si>
  <si>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</si>
  <si>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</si>
  <si>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</si>
  <si>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</si>
  <si>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</si>
  <si>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</si>
  <si>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</si>
  <si>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</si>
  <si>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</si>
  <si>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</si>
  <si>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</si>
  <si>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</si>
  <si>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</si>
  <si>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</si>
  <si>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</si>
  <si>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</si>
  <si>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</si>
  <si>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</si>
  <si>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</si>
  <si>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</si>
  <si>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</si>
  <si>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</si>
  <si>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</si>
  <si>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</si>
  <si>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</si>
  <si>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</si>
  <si>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</si>
  <si>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</si>
  <si>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</si>
  <si>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</si>
  <si>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</si>
  <si>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</si>
  <si>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</si>
  <si>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</si>
  <si>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</si>
  <si>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</si>
  <si>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</si>
  <si>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</si>
  <si>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</si>
  <si>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</si>
  <si>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</si>
  <si>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</si>
  <si>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</si>
  <si>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</si>
  <si>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</si>
  <si>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</si>
  <si>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</si>
  <si>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</si>
  <si>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</si>
  <si>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</si>
  <si>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</si>
  <si>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</si>
  <si>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</si>
  <si>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</si>
  <si>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</si>
  <si>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</si>
  <si>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</si>
  <si>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</si>
  <si>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</si>
  <si>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</si>
  <si>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</si>
  <si>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</si>
  <si>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</si>
  <si>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</si>
  <si>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</si>
  <si>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</si>
  <si>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</si>
  <si>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</si>
  <si>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</si>
  <si>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</si>
  <si>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</si>
  <si>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</si>
  <si>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</si>
  <si>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</si>
  <si>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</si>
  <si>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</si>
  <si>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</si>
  <si>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</si>
  <si>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</si>
  <si>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</si>
  <si>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</si>
  <si>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</si>
  <si>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</si>
  <si>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</si>
  <si>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</si>
  <si>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</si>
  <si>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</si>
  <si>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</si>
  <si>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</si>
  <si>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</si>
  <si>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</si>
  <si>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</si>
  <si>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</si>
  <si>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</si>
  <si>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</si>
  <si>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</si>
  <si>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</si>
  <si>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</si>
  <si>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</si>
  <si>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</si>
  <si>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</si>
  <si>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</si>
  <si>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</si>
  <si>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</si>
  <si>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</si>
  <si>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</si>
  <si>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</si>
  <si>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</si>
  <si>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</si>
  <si>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</si>
  <si>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</si>
  <si>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</si>
  <si>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</si>
  <si>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</si>
  <si>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</si>
  <si>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</si>
  <si>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</si>
  <si>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</si>
  <si>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</si>
  <si>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</si>
  <si>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</si>
  <si>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</si>
  <si>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</si>
  <si>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</si>
  <si>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</si>
  <si>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</si>
  <si>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</si>
  <si>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</si>
  <si>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</si>
  <si>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</si>
  <si>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</si>
  <si>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</si>
  <si>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</si>
  <si>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</si>
  <si>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</si>
  <si>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</si>
  <si>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</si>
  <si>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</si>
  <si>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</si>
  <si>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</si>
  <si>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</si>
  <si>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</si>
  <si>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</si>
  <si>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</si>
  <si>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</si>
  <si>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</si>
  <si>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</si>
  <si>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</si>
  <si>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</si>
  <si>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</si>
  <si>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</si>
  <si>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</si>
  <si>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</si>
  <si>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</si>
  <si>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</si>
  <si>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</si>
  <si>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</si>
  <si>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</si>
  <si>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</si>
  <si>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</si>
  <si>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</si>
  <si>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</si>
  <si>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</si>
  <si>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</si>
  <si>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</si>
  <si>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</si>
  <si>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</si>
  <si>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</si>
  <si>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</si>
  <si>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</si>
  <si>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</si>
  <si>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</si>
  <si>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</si>
  <si>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</si>
  <si>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</si>
  <si>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</si>
  <si>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</si>
  <si>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</si>
  <si>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</si>
  <si>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</si>
  <si>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</si>
  <si>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</si>
  <si>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</si>
  <si>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</si>
  <si>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</si>
  <si>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</si>
  <si>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</si>
  <si>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</si>
  <si>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</si>
  <si>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</si>
  <si>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</si>
  <si>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</si>
  <si>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</si>
  <si>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</si>
  <si>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</si>
  <si>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</si>
  <si>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</si>
  <si>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</si>
  <si>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</si>
  <si>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</si>
  <si>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</si>
  <si>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</si>
  <si>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</si>
  <si>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</si>
  <si>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</si>
  <si>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</si>
  <si>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</si>
  <si>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</si>
  <si>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</si>
  <si>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</si>
  <si>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</si>
  <si>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</si>
  <si>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</si>
  <si>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</si>
  <si>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</si>
  <si>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</si>
  <si>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</si>
  <si>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</si>
  <si>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</si>
  <si>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</si>
  <si>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</si>
  <si>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</si>
  <si>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</si>
  <si>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</si>
  <si>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</si>
  <si>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</si>
  <si>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</si>
  <si>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</si>
  <si>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</si>
  <si>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</si>
  <si>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</si>
  <si>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</si>
  <si>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</si>
  <si>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</si>
  <si>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</si>
  <si>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</si>
  <si>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</si>
  <si>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</si>
  <si>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</si>
  <si>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</si>
  <si>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</si>
  <si>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</si>
  <si>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</si>
  <si>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</si>
  <si>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</si>
  <si>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</si>
  <si>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</si>
  <si>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</si>
  <si>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</si>
  <si>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</si>
  <si>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</si>
  <si>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</si>
  <si>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</si>
  <si>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</si>
  <si>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</si>
  <si>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</si>
  <si>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</si>
  <si>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</si>
  <si>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</si>
  <si>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</si>
  <si>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</si>
  <si>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</si>
  <si>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</si>
  <si>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</si>
  <si>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</si>
  <si>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</si>
  <si>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</si>
  <si>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</si>
  <si>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</si>
  <si>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</si>
  <si>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</si>
  <si>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</si>
  <si>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</si>
  <si>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</si>
  <si>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</si>
  <si>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</si>
  <si>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</si>
  <si>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</si>
  <si>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</si>
  <si>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</si>
  <si>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</si>
  <si>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</si>
  <si>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</si>
  <si>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</si>
  <si>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</si>
  <si>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</si>
  <si>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</si>
  <si>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</si>
  <si>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</si>
  <si>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</si>
  <si>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</si>
  <si>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</si>
  <si>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</si>
  <si>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</si>
  <si>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</si>
  <si>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</si>
  <si>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</si>
  <si>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</si>
  <si>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</si>
  <si>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</si>
  <si>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</si>
  <si>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</si>
  <si>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</si>
  <si>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</si>
  <si>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</si>
  <si>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</si>
  <si>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</si>
  <si>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</si>
  <si>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</si>
  <si>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</si>
  <si>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</si>
  <si>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</si>
  <si>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</si>
  <si>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</si>
  <si>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</si>
  <si>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</si>
  <si>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</si>
  <si>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</si>
  <si>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</si>
  <si>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</si>
  <si>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</si>
  <si>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</si>
  <si>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</si>
  <si>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</si>
  <si>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</si>
  <si>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</si>
  <si>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</si>
  <si>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</si>
  <si>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</si>
  <si>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</si>
  <si>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</si>
  <si>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</si>
  <si>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</si>
  <si>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</si>
  <si>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</si>
  <si>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</si>
  <si>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</si>
  <si>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</si>
  <si>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</si>
  <si>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</si>
  <si>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</si>
  <si>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</si>
  <si>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</si>
  <si>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</si>
  <si>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</si>
  <si>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</si>
  <si>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</si>
  <si>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</si>
  <si>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</si>
  <si>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</si>
  <si>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</si>
  <si>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</si>
  <si>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</si>
  <si>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</si>
  <si>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</si>
  <si>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</si>
  <si>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</si>
  <si>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</si>
  <si>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</si>
  <si>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</si>
  <si>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</si>
  <si>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</si>
  <si>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</si>
  <si>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</si>
  <si>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</si>
  <si>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</si>
  <si>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</si>
  <si>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</si>
  <si>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</si>
  <si>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</si>
  <si>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</si>
  <si>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</si>
  <si>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</si>
  <si>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</si>
  <si>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</si>
  <si>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</si>
  <si>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</si>
  <si>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</si>
  <si>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</si>
  <si>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</si>
  <si>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</si>
  <si>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</si>
  <si>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</si>
  <si>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</si>
  <si>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</si>
  <si>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</si>
  <si>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</si>
  <si>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</si>
  <si>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</si>
  <si>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</si>
  <si>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</si>
  <si>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</si>
  <si>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</si>
  <si>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</si>
  <si>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</si>
  <si>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</si>
  <si>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</si>
  <si>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</si>
  <si>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</si>
  <si>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</si>
  <si>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</si>
  <si>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</si>
  <si>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</si>
  <si>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</si>
  <si>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</si>
  <si>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</si>
  <si>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</si>
  <si>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</si>
  <si>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</si>
  <si>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</si>
  <si>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</si>
  <si>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</si>
  <si>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</si>
  <si>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</si>
  <si>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</si>
  <si>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</si>
  <si>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</si>
  <si>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</si>
  <si>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</si>
  <si>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</si>
  <si>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</si>
  <si>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</si>
  <si>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</si>
  <si>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</si>
  <si>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</si>
  <si>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</si>
  <si>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</si>
  <si>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</si>
  <si>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</si>
  <si>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</si>
  <si>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</si>
  <si>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</si>
  <si>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</si>
  <si>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</si>
  <si>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</si>
  <si>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</si>
  <si>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</si>
  <si>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</si>
  <si>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</si>
  <si>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</si>
  <si>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</si>
  <si>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</si>
  <si>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</si>
  <si>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</si>
  <si>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</si>
  <si>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</si>
  <si>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</si>
  <si>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</si>
  <si>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</si>
  <si>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</si>
  <si>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</si>
  <si>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</si>
  <si>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</si>
  <si>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</si>
  <si>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</si>
  <si>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</si>
  <si>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</si>
  <si>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</si>
  <si>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</si>
  <si>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</si>
  <si>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</si>
  <si>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</si>
  <si>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</si>
  <si>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</si>
  <si>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</si>
  <si>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</si>
  <si>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</si>
  <si>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</si>
  <si>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</si>
  <si>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</si>
  <si>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</si>
  <si>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</si>
  <si>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</si>
  <si>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</si>
  <si>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</si>
  <si>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</si>
  <si>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</si>
  <si>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</si>
  <si>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</si>
  <si>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</si>
  <si>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</si>
  <si>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</si>
  <si>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</si>
  <si>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</si>
  <si>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</si>
  <si>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</si>
  <si>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</si>
  <si>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</si>
  <si>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</si>
  <si>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</si>
  <si>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</si>
  <si>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</si>
  <si>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</si>
  <si>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</si>
  <si>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</si>
  <si>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</si>
  <si>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</si>
  <si>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</si>
  <si>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</si>
  <si>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</si>
  <si>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</si>
  <si>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</si>
  <si>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</si>
  <si>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</si>
  <si>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</si>
  <si>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</si>
  <si>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</si>
  <si>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</si>
  <si>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</si>
  <si>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</si>
  <si>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</si>
  <si>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</si>
  <si>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</si>
  <si>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</si>
  <si>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</si>
  <si>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</si>
  <si>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</si>
  <si>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</si>
  <si>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</si>
  <si>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</si>
  <si>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</si>
  <si>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</si>
  <si>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</si>
  <si>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</si>
  <si>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</si>
  <si>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</si>
  <si>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</si>
  <si>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</si>
  <si>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</si>
  <si>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</si>
  <si>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</si>
  <si>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</si>
  <si>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</si>
  <si>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</si>
  <si>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</si>
  <si>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</si>
  <si>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</si>
  <si>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</si>
  <si>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</si>
  <si>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</si>
  <si>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</si>
  <si>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</si>
  <si>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</si>
  <si>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</si>
  <si>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</si>
  <si>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</si>
  <si>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</si>
  <si>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</si>
  <si>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</si>
  <si>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</si>
  <si>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</si>
  <si>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</si>
  <si>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</si>
  <si>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</si>
  <si>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</si>
  <si>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</si>
  <si>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</si>
  <si>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</si>
  <si>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</si>
  <si>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</si>
  <si>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</si>
  <si>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</si>
  <si>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</si>
  <si>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</si>
  <si>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</si>
  <si>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</si>
  <si>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</si>
  <si>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</si>
  <si>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</si>
  <si>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</si>
  <si>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</si>
  <si>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</si>
  <si>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</si>
  <si>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</si>
  <si>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</si>
  <si>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</si>
  <si>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</si>
  <si>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</si>
  <si>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</si>
  <si>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</si>
  <si>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</si>
  <si>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</si>
  <si>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</si>
  <si>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</si>
  <si>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</si>
  <si>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</si>
  <si>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</si>
  <si>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</si>
  <si>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</si>
  <si>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</si>
  <si>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</si>
  <si>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</si>
  <si>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</si>
  <si>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</si>
  <si>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</si>
  <si>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</si>
  <si>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</si>
  <si>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</si>
  <si>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</si>
  <si>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</si>
  <si>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</si>
  <si>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</si>
  <si>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</si>
  <si>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</si>
  <si>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</si>
  <si>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</si>
  <si>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</si>
  <si>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</si>
  <si>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</si>
  <si>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</si>
  <si>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</si>
  <si>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</si>
  <si>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</si>
  <si>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</si>
  <si>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</si>
  <si>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</si>
  <si>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</si>
  <si>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</si>
  <si>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</si>
  <si>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</si>
  <si>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</si>
  <si>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</si>
  <si>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</si>
  <si>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</si>
  <si>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</si>
  <si>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</si>
  <si>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</si>
  <si>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</si>
  <si>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</si>
  <si>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</si>
  <si>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</si>
  <si>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</si>
  <si>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</si>
  <si>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</si>
  <si>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</si>
  <si>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</si>
  <si>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</si>
  <si>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</si>
  <si>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</si>
  <si>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</si>
  <si>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</si>
  <si>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</si>
  <si>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</si>
  <si>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</si>
  <si>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</si>
  <si>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</si>
  <si>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</si>
  <si>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</si>
  <si>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</si>
  <si>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</si>
  <si>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</si>
  <si>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</si>
  <si>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</si>
  <si>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</si>
  <si>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</si>
  <si>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</si>
  <si>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</si>
  <si>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</si>
  <si>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</si>
  <si>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</si>
  <si>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</si>
  <si>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</si>
  <si>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</si>
  <si>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</si>
  <si>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</si>
  <si>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</si>
  <si>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</si>
  <si>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</si>
  <si>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</si>
  <si>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</si>
  <si>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</si>
  <si>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</si>
  <si>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</si>
  <si>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</si>
  <si>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</si>
  <si>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</si>
  <si>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</si>
  <si>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</si>
  <si>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</si>
  <si>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</si>
  <si>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</si>
  <si>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</si>
  <si>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</si>
  <si>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</si>
  <si>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</si>
  <si>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</si>
  <si>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</si>
  <si>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</si>
  <si>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</si>
  <si>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</si>
  <si>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</si>
  <si>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</si>
  <si>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</si>
  <si>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</si>
  <si>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</si>
  <si>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</si>
  <si>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</si>
  <si>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</si>
  <si>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</si>
  <si>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</si>
  <si>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</si>
  <si>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</si>
  <si>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</si>
  <si>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</si>
  <si>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</si>
  <si>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</si>
  <si>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</si>
  <si>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</si>
  <si>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</si>
  <si>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</si>
  <si>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</si>
  <si>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</si>
  <si>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</si>
  <si>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</si>
  <si>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</si>
  <si>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</si>
  <si>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</si>
  <si>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</si>
  <si>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</si>
  <si>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</si>
  <si>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</si>
  <si>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</si>
  <si>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</si>
  <si>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</si>
  <si>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</si>
  <si>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</si>
  <si>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</si>
  <si>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</si>
  <si>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</si>
  <si>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</si>
  <si>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</si>
  <si>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</si>
  <si>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</si>
  <si>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</si>
  <si>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</si>
  <si>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</si>
  <si>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</si>
  <si>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</si>
  <si>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</si>
  <si>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</si>
  <si>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</si>
  <si>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</si>
  <si>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</si>
  <si>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</si>
  <si>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</si>
  <si>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</si>
  <si>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</si>
  <si>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</si>
  <si>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</si>
  <si>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</si>
  <si>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</si>
  <si>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</si>
  <si>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</si>
  <si>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</si>
  <si>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</si>
  <si>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</si>
  <si>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</si>
  <si>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</si>
  <si>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</si>
  <si>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</si>
  <si>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</si>
  <si>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</si>
  <si>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</si>
  <si>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</si>
  <si>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</si>
  <si>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</si>
  <si>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</si>
  <si>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</si>
  <si>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</si>
  <si>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</si>
  <si>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</si>
  <si>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</si>
  <si>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</si>
  <si>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</si>
  <si>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</si>
  <si>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</si>
  <si>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</si>
  <si>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</si>
  <si>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</si>
  <si>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</si>
  <si>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</si>
  <si>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</si>
  <si>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</si>
  <si>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</si>
  <si>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</si>
  <si>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</si>
  <si>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</si>
  <si>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</si>
  <si>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</si>
  <si>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</si>
  <si>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</si>
  <si>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</si>
  <si>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</si>
  <si>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</si>
  <si>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</si>
  <si>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</si>
  <si>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</si>
  <si>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</si>
  <si>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</si>
  <si>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</si>
  <si>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</si>
  <si>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</si>
  <si>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</si>
  <si>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</si>
  <si>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</si>
  <si>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</si>
  <si>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</si>
  <si>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</si>
  <si>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</si>
  <si>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</si>
  <si>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</si>
  <si>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</si>
  <si>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</si>
  <si>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</si>
  <si>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</si>
  <si>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</si>
  <si>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</si>
  <si>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</si>
  <si>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</si>
  <si>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</si>
  <si>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</si>
  <si>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</si>
  <si>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</si>
  <si>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</si>
  <si>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</si>
  <si>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</si>
  <si>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</si>
  <si>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</si>
  <si>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</si>
  <si>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</si>
  <si>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</si>
  <si>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</si>
  <si>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</si>
  <si>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</si>
  <si>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</si>
  <si>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</si>
  <si>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</si>
  <si>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</si>
  <si>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</si>
  <si>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</si>
  <si>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</si>
  <si>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</si>
  <si>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</si>
  <si>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</si>
  <si>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</si>
  <si>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</si>
  <si>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</si>
  <si>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</si>
  <si>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</si>
  <si>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</si>
  <si>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</si>
  <si>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</si>
  <si>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</si>
  <si>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</si>
  <si>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</si>
  <si>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</si>
  <si>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</si>
  <si>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</si>
  <si>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</si>
  <si>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</si>
  <si>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</si>
  <si>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</si>
  <si>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</si>
  <si>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</si>
  <si>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</si>
  <si>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</si>
  <si>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</si>
  <si>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</si>
  <si>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</si>
  <si>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</si>
  <si>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</si>
  <si>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</si>
  <si>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</si>
  <si>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</si>
  <si>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</si>
  <si>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</si>
  <si>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</si>
  <si>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</si>
  <si>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</si>
  <si>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</si>
  <si>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</si>
  <si>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</si>
  <si>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</si>
  <si>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</si>
  <si>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</si>
  <si>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</si>
  <si>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</si>
  <si>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</si>
  <si>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</si>
  <si>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</si>
  <si>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</si>
  <si>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</si>
  <si>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</si>
  <si>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</si>
  <si>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</si>
  <si>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</si>
  <si>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</si>
  <si>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</si>
  <si>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</si>
  <si>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</si>
  <si>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</si>
  <si>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</si>
  <si>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</si>
  <si>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</si>
  <si>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</si>
  <si>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</si>
  <si>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</si>
  <si>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</si>
  <si>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</si>
  <si>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</si>
  <si>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</si>
  <si>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</si>
  <si>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</si>
  <si>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</si>
  <si>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</si>
  <si>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</si>
  <si>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</si>
  <si>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</si>
  <si>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</si>
  <si>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</si>
  <si>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</si>
  <si>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</si>
  <si>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</si>
  <si>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</si>
  <si>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</si>
  <si>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</si>
  <si>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</si>
  <si>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</si>
  <si>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</si>
  <si>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</si>
  <si>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</si>
  <si>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</si>
  <si>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</si>
  <si>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</si>
  <si>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</si>
  <si>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</si>
  <si>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</si>
  <si>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</si>
  <si>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</si>
  <si>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</si>
  <si>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</si>
  <si>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</si>
  <si>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</si>
  <si>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</si>
  <si>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</si>
  <si>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</si>
  <si>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</si>
  <si>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</si>
  <si>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</si>
  <si>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</si>
  <si>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</si>
  <si>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</si>
  <si>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</si>
  <si>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</si>
  <si>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</si>
  <si>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</si>
  <si>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</si>
  <si>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</si>
  <si>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</si>
  <si>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</si>
  <si>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</si>
  <si>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</si>
  <si>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</si>
  <si>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</si>
  <si>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</si>
  <si>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</si>
  <si>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</si>
  <si>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</si>
  <si>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</si>
  <si>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</si>
  <si>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</si>
  <si>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</si>
  <si>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</si>
  <si>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</si>
  <si>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</si>
  <si>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</si>
  <si>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</si>
  <si>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</si>
  <si>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</si>
  <si>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</si>
  <si>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</si>
  <si>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</si>
  <si>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</si>
  <si>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</si>
  <si>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</si>
  <si>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</si>
  <si>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</si>
  <si>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</si>
  <si>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</si>
  <si>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</si>
  <si>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</si>
  <si>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</si>
  <si>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</si>
  <si>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</si>
  <si>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</si>
  <si>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</si>
  <si>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</si>
  <si>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</si>
  <si>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</si>
  <si>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</si>
  <si>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</si>
  <si>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</si>
  <si>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</si>
  <si>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</si>
  <si>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</si>
  <si>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</si>
  <si>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</si>
  <si>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</si>
  <si>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</si>
  <si>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</si>
  <si>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</si>
  <si>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</si>
  <si>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</si>
  <si>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</si>
  <si>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</si>
  <si>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</si>
  <si>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</si>
  <si>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</si>
  <si>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</si>
  <si>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</si>
  <si>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</si>
  <si>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</si>
  <si>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</si>
  <si>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</si>
  <si>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</si>
  <si>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</si>
  <si>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</si>
  <si>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</si>
  <si>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</si>
  <si>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</si>
  <si>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</si>
  <si>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</si>
  <si>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</si>
  <si>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</si>
  <si>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</si>
  <si>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</si>
  <si>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</si>
  <si>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</si>
  <si>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</si>
  <si>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</si>
  <si>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</si>
  <si>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</si>
  <si>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</si>
  <si>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</si>
  <si>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</si>
  <si>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</si>
  <si>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</si>
  <si>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</si>
  <si>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</si>
  <si>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</si>
  <si>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</si>
  <si>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</si>
  <si>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</si>
  <si>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</si>
  <si>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</si>
  <si>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</si>
  <si>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</si>
  <si>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</si>
  <si>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</si>
  <si>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</si>
  <si>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</si>
  <si>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</si>
  <si>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</si>
  <si>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</si>
  <si>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</si>
  <si>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</si>
  <si>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</si>
  <si>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</si>
  <si>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</si>
  <si>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</si>
  <si>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</si>
  <si>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</si>
  <si>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</si>
  <si>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</si>
  <si>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</si>
  <si>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</si>
  <si>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</si>
  <si>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</si>
  <si>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</si>
  <si>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</si>
  <si>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</si>
  <si>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</si>
  <si>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</si>
  <si>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</si>
  <si>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</si>
  <si>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</si>
  <si>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</si>
  <si>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</si>
  <si>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</si>
  <si>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</si>
  <si>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</si>
  <si>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</si>
  <si>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</si>
  <si>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</si>
  <si>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</si>
  <si>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</si>
  <si>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</si>
  <si>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</si>
  <si>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</si>
  <si>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</si>
  <si>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</si>
  <si>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</si>
  <si>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</si>
  <si>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</si>
  <si>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</si>
  <si>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</si>
  <si>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</si>
  <si>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</si>
  <si>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</si>
  <si>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</si>
  <si>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</si>
  <si>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</si>
  <si>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</si>
  <si>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</si>
  <si>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</si>
  <si>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</si>
  <si>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</si>
  <si>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</si>
  <si>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</si>
  <si>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</si>
  <si>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</si>
  <si>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</si>
  <si>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</si>
  <si>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</si>
  <si>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</si>
  <si>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</si>
  <si>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</si>
  <si>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</si>
  <si>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</si>
  <si>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</si>
  <si>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</si>
  <si>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</si>
  <si>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</si>
  <si>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</si>
  <si>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</si>
  <si>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</si>
  <si>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</si>
  <si>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</si>
  <si>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</si>
  <si>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</si>
  <si>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</si>
  <si>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</si>
  <si>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</si>
  <si>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</si>
  <si>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</si>
  <si>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</si>
  <si>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</si>
  <si>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</si>
  <si>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</si>
  <si>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</si>
  <si>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</si>
  <si>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</si>
  <si>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</si>
  <si>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</si>
  <si>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</si>
  <si>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</si>
  <si>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</si>
  <si>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</si>
  <si>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</si>
  <si>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</si>
  <si>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</si>
  <si>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</si>
  <si>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</si>
  <si>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</si>
  <si>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</si>
  <si>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</si>
  <si>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</si>
  <si>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</si>
  <si>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</si>
  <si>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</si>
  <si>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</si>
  <si>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</si>
  <si>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</si>
  <si>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</si>
  <si>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</si>
  <si>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</si>
  <si>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</si>
  <si>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</si>
  <si>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</si>
  <si>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</si>
  <si>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</si>
  <si>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</si>
  <si>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</si>
  <si>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</si>
  <si>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</si>
  <si>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</si>
  <si>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</si>
  <si>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</si>
  <si>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</si>
  <si>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</si>
  <si>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</si>
  <si>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</si>
  <si>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</si>
  <si>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</si>
  <si>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</si>
  <si>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</si>
  <si>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</si>
  <si>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</si>
  <si>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</si>
  <si>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</si>
  <si>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</si>
  <si>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</si>
  <si>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</si>
  <si>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</si>
  <si>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</si>
  <si>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</si>
  <si>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</si>
  <si>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</si>
  <si>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</si>
  <si>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</si>
  <si>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</si>
  <si>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</si>
  <si>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</si>
  <si>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</si>
  <si>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</si>
  <si>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</si>
  <si>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</si>
  <si>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</si>
  <si>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</si>
  <si>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</si>
  <si>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</si>
  <si>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</si>
  <si>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</si>
  <si>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</si>
  <si>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</si>
  <si>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</si>
  <si>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</si>
  <si>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</si>
  <si>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</si>
  <si>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</si>
  <si>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</si>
  <si>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</si>
  <si>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</si>
  <si>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</si>
  <si>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</si>
  <si>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</si>
  <si>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</si>
  <si>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</si>
  <si>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</si>
  <si>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</si>
  <si>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</si>
  <si>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</si>
  <si>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</si>
  <si>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</si>
  <si>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</si>
  <si>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</si>
  <si>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</si>
  <si>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</si>
  <si>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</si>
  <si>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</si>
  <si>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</si>
  <si>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</si>
  <si>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</si>
  <si>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</si>
  <si>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</si>
  <si>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</si>
  <si>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</si>
  <si>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</si>
  <si>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</si>
  <si>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</si>
  <si>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</si>
  <si>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</si>
  <si>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</si>
  <si>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</si>
  <si>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</si>
  <si>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</si>
  <si>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</si>
  <si>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</si>
  <si>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</si>
  <si>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</si>
  <si>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</si>
  <si>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</si>
  <si>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</si>
  <si>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</si>
  <si>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</si>
  <si>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</si>
  <si>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</si>
  <si>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</si>
  <si>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</si>
  <si>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</si>
  <si>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</si>
  <si>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</si>
  <si>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</si>
  <si>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</si>
  <si>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</si>
  <si>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</si>
  <si>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</si>
  <si>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</si>
  <si>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</si>
  <si>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</si>
  <si>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</si>
  <si>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</si>
  <si>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</si>
  <si>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</si>
  <si>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</si>
  <si>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</si>
  <si>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</si>
  <si>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</si>
  <si>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</si>
  <si>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</si>
  <si>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</si>
  <si>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</si>
  <si>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</si>
  <si>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</si>
  <si>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</si>
  <si>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</si>
  <si>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</si>
  <si>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</si>
  <si>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</si>
  <si>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</si>
  <si>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</si>
  <si>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</si>
  <si>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</si>
  <si>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</si>
  <si>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</si>
  <si>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</si>
  <si>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</si>
  <si>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</si>
  <si>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</si>
  <si>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</si>
  <si>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</si>
  <si>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</si>
  <si>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</si>
  <si>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</si>
  <si>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</si>
  <si>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</si>
  <si>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</si>
  <si>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</si>
  <si>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</si>
  <si>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</si>
  <si>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</si>
  <si>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</si>
  <si>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</si>
  <si>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</si>
  <si>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</si>
  <si>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</si>
  <si>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</si>
  <si>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</si>
  <si>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</si>
  <si>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</si>
  <si>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</si>
  <si>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</si>
  <si>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</si>
  <si>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</si>
  <si>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</si>
  <si>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</si>
  <si>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</si>
  <si>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</si>
  <si>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</si>
  <si>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</si>
  <si>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</si>
  <si>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</si>
  <si>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</si>
  <si>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</si>
  <si>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</si>
  <si>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</si>
  <si>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</si>
  <si>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</si>
  <si>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</si>
  <si>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</si>
  <si>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</si>
  <si>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</si>
  <si>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</si>
  <si>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</si>
  <si>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</si>
  <si>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</si>
  <si>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</si>
  <si>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</si>
  <si>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</si>
  <si>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</si>
  <si>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</si>
  <si>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</si>
  <si>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</si>
  <si>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</si>
  <si>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</si>
  <si>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</si>
  <si>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</si>
  <si>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</si>
  <si>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</si>
  <si>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</si>
  <si>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</si>
  <si>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</si>
  <si>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</si>
  <si>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</si>
  <si>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</si>
  <si>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</si>
  <si>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</si>
  <si>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</si>
  <si>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</si>
  <si>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</si>
  <si>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</si>
  <si>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</si>
  <si>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</si>
  <si>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</si>
  <si>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</si>
  <si>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</si>
  <si>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</si>
  <si>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</si>
  <si>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</si>
  <si>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</si>
  <si>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</si>
  <si>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</si>
  <si>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</si>
  <si>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</si>
  <si>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</si>
  <si>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</si>
  <si>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</si>
  <si>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</si>
  <si>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</si>
  <si>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</si>
  <si>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</si>
  <si>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</si>
  <si>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</si>
  <si>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</si>
  <si>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</si>
  <si>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</si>
  <si>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</si>
  <si>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</si>
  <si>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</si>
  <si>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</si>
  <si>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</si>
  <si>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</si>
  <si>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</si>
  <si>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</si>
  <si>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</si>
  <si>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</si>
  <si>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</si>
  <si>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</si>
  <si>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</si>
  <si>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</si>
  <si>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</si>
  <si>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</si>
  <si>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</si>
  <si>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</si>
  <si>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</si>
  <si>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</si>
  <si>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</si>
  <si>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</si>
  <si>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</si>
  <si>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</si>
  <si>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</si>
  <si>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</si>
  <si>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</si>
  <si>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</si>
  <si>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</si>
  <si>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</si>
  <si>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</si>
  <si>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</si>
  <si>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</si>
  <si>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</si>
  <si>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</si>
  <si>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</si>
  <si>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</si>
  <si>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</si>
  <si>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</si>
  <si>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</si>
  <si>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</si>
  <si>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</si>
  <si>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</si>
  <si>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</si>
  <si>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</si>
  <si>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</si>
  <si>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</si>
  <si>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</si>
  <si>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</si>
  <si>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</si>
  <si>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</si>
  <si>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</si>
  <si>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</si>
  <si>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</si>
  <si>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</si>
  <si>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</si>
  <si>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</si>
  <si>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</si>
  <si>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</si>
  <si>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</si>
  <si>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</si>
  <si>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</si>
  <si>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</si>
  <si>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</si>
  <si>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</si>
  <si>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</si>
  <si>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</si>
  <si>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</si>
  <si>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</si>
  <si>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</si>
  <si>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</si>
  <si>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</si>
  <si>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</si>
  <si>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</si>
  <si>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</si>
  <si>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</si>
  <si>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</si>
  <si>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</si>
  <si>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</si>
  <si>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</si>
  <si>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</si>
  <si>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</si>
  <si>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</si>
  <si>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</si>
  <si>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</si>
  <si>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</si>
  <si>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</si>
  <si>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</si>
  <si>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</si>
  <si>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</si>
  <si>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</si>
  <si>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</si>
  <si>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</si>
  <si>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</si>
  <si>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</si>
  <si>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</si>
  <si>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</si>
  <si>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</si>
  <si>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</si>
  <si>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</si>
  <si>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</si>
  <si>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</si>
  <si>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</si>
  <si>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</si>
  <si>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</si>
  <si>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</si>
  <si>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</si>
  <si>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</si>
  <si>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</si>
  <si>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</si>
  <si>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</si>
  <si>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</si>
  <si>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</si>
  <si>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</si>
  <si>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</si>
  <si>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</si>
  <si>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</si>
  <si>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</si>
  <si>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</si>
  <si>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</si>
  <si>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</si>
  <si>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</si>
  <si>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</si>
  <si>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</si>
  <si>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</si>
  <si>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</si>
  <si>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</si>
  <si>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</si>
  <si>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</si>
  <si>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</si>
  <si>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</si>
  <si>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</si>
  <si>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</si>
  <si>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</si>
  <si>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</si>
  <si>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</si>
  <si>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</si>
  <si>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</si>
  <si>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</si>
  <si>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</si>
  <si>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</si>
  <si>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</si>
  <si>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</si>
  <si>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</si>
  <si>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</si>
  <si>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</si>
  <si>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</si>
  <si>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</si>
  <si>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</si>
  <si>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</si>
  <si>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</si>
  <si>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</si>
  <si>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</si>
  <si>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</si>
  <si>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</si>
  <si>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</si>
  <si>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</si>
  <si>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</si>
  <si>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</si>
  <si>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</si>
  <si>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</si>
  <si>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</si>
  <si>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</si>
  <si>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</si>
  <si>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</si>
  <si>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</si>
  <si>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</si>
  <si>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</si>
  <si>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</si>
  <si>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</si>
  <si>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</si>
  <si>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</si>
  <si>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</si>
  <si>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</si>
  <si>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</si>
  <si>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</si>
  <si>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</si>
  <si>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</si>
  <si>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</si>
  <si>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</si>
  <si>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</si>
  <si>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</si>
  <si>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</si>
  <si>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</si>
  <si>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</si>
  <si>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</si>
  <si>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</si>
  <si>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</si>
  <si>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</si>
  <si>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</si>
  <si>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</si>
  <si>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</si>
  <si>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</si>
  <si>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</si>
  <si>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</si>
  <si>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</si>
  <si>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</si>
  <si>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</si>
  <si>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</si>
  <si>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</si>
  <si>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</si>
  <si>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</si>
  <si>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</si>
  <si>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</si>
  <si>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</si>
  <si>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</si>
  <si>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</si>
  <si>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</si>
  <si>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</si>
  <si>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</si>
  <si>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</si>
  <si>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</si>
  <si>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</si>
  <si>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</si>
  <si>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</si>
  <si>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</si>
  <si>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</si>
  <si>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</si>
  <si>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</si>
  <si>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</si>
  <si>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</si>
  <si>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</si>
  <si>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</si>
  <si>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</si>
  <si>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</si>
  <si>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</si>
  <si>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</si>
  <si>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</si>
  <si>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</si>
  <si>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</si>
  <si>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</si>
  <si>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</si>
  <si>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</si>
  <si>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</si>
  <si>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</si>
  <si>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</si>
  <si>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</si>
  <si>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</si>
  <si>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</si>
  <si>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</si>
  <si>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</si>
  <si>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</si>
  <si>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</si>
  <si>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</si>
  <si>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</si>
  <si>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</si>
  <si>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</si>
  <si>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</si>
  <si>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</si>
  <si>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</si>
  <si>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</si>
  <si>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</si>
  <si>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</si>
  <si>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</si>
  <si>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</si>
  <si>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</si>
  <si>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</si>
  <si>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</si>
  <si>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</si>
  <si>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</si>
  <si>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</si>
  <si>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</si>
  <si>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</si>
  <si>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</si>
  <si>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</si>
  <si>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</si>
  <si>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</si>
  <si>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</si>
  <si>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</si>
  <si>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</si>
  <si>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</si>
  <si>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</si>
  <si>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</si>
  <si>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</si>
  <si>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</si>
  <si>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</si>
  <si>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</si>
  <si>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</si>
  <si>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</si>
  <si>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</si>
  <si>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</si>
  <si>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</si>
  <si>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</si>
  <si>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</si>
  <si>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</si>
  <si>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</si>
  <si>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</si>
  <si>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</si>
  <si>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</si>
  <si>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</si>
  <si>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</si>
  <si>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</si>
  <si>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</si>
  <si>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</si>
  <si>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</si>
  <si>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</si>
  <si>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</si>
  <si>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</si>
  <si>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</si>
  <si>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</si>
  <si>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</si>
  <si>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</si>
  <si>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</si>
  <si>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</si>
  <si>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</si>
  <si>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</si>
  <si>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</si>
  <si>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</si>
  <si>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</si>
  <si>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</si>
  <si>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</si>
  <si>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</si>
  <si>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</si>
  <si>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</si>
  <si>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</si>
  <si>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</si>
  <si>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</si>
  <si>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</si>
  <si>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</si>
  <si>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</si>
  <si>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</si>
  <si>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</si>
  <si>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</si>
  <si>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</si>
  <si>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</si>
  <si>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</si>
  <si>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</si>
  <si>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</si>
  <si>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</si>
  <si>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</si>
  <si>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</si>
  <si>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</si>
  <si>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</si>
  <si>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</si>
  <si>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</si>
  <si>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</si>
  <si>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</si>
  <si>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</si>
  <si>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</si>
  <si>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</si>
  <si>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</si>
  <si>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</si>
  <si>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</si>
  <si>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</si>
  <si>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</si>
  <si>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</si>
  <si>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</si>
  <si>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</si>
  <si>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</si>
  <si>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</si>
  <si>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</si>
  <si>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</si>
  <si>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</si>
  <si>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</si>
  <si>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</si>
  <si>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</si>
  <si>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</si>
  <si>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</si>
  <si>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</si>
  <si>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</si>
  <si>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</si>
  <si>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</si>
  <si>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</si>
  <si>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</si>
  <si>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</si>
  <si>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</si>
  <si>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</si>
  <si>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</si>
  <si>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</si>
  <si>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</si>
  <si>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</si>
  <si>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</si>
  <si>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</si>
  <si>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</si>
  <si>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</si>
  <si>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</si>
  <si>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</si>
  <si>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</si>
  <si>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</si>
  <si>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</si>
  <si>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</si>
  <si>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</si>
  <si>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</si>
  <si>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</si>
  <si>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</si>
  <si>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</si>
  <si>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</si>
  <si>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</si>
  <si>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</si>
  <si>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</si>
  <si>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</si>
  <si>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</si>
  <si>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</si>
  <si>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</si>
  <si>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</si>
  <si>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</si>
  <si>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</si>
  <si>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</si>
  <si>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</si>
  <si>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</si>
  <si>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</si>
  <si>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</si>
  <si>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</si>
  <si>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</si>
  <si>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</si>
  <si>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</si>
  <si>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</si>
  <si>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</si>
  <si>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</si>
  <si>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</si>
  <si>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</si>
  <si>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</si>
  <si>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</si>
  <si>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</si>
  <si>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</si>
  <si>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</si>
  <si>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</si>
  <si>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</si>
  <si>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</si>
  <si>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</si>
  <si>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</si>
  <si>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</si>
  <si>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</si>
  <si>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</si>
  <si>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</si>
  <si>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</si>
  <si>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</si>
  <si>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</si>
  <si>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</si>
  <si>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</si>
  <si>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</si>
  <si>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</si>
  <si>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</si>
  <si>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</si>
  <si>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</si>
  <si>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</si>
  <si>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</si>
  <si>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</si>
  <si>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</si>
  <si>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</si>
  <si>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</si>
  <si>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</si>
  <si>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</si>
  <si>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</si>
  <si>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</si>
  <si>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</si>
  <si>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</si>
  <si>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</si>
  <si>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</si>
  <si>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</si>
  <si>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</si>
  <si>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</si>
  <si>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</si>
  <si>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</si>
  <si>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</si>
  <si>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</si>
  <si>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</si>
  <si>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</si>
  <si>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</si>
  <si>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</si>
  <si>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</si>
  <si>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</si>
  <si>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</si>
  <si>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</si>
  <si>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</si>
  <si>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</si>
  <si>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</si>
  <si>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</si>
  <si>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</si>
  <si>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</si>
  <si>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</si>
  <si>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</si>
  <si>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</si>
  <si>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</si>
  <si>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</si>
  <si>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</si>
  <si>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</si>
  <si>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</si>
  <si>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</si>
  <si>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</si>
  <si>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</si>
  <si>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</si>
  <si>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</si>
  <si>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</si>
  <si>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</si>
  <si>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</si>
  <si>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</si>
  <si>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</si>
  <si>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</si>
  <si>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</si>
  <si>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</si>
  <si>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</si>
  <si>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</si>
  <si>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</si>
  <si>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</si>
  <si>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</si>
  <si>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</si>
  <si>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</si>
  <si>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</si>
  <si>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</si>
  <si>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</si>
  <si>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</si>
  <si>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</si>
  <si>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</si>
  <si>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</si>
  <si>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</si>
  <si>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</si>
  <si>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</si>
  <si>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</si>
  <si>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</si>
  <si>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</si>
  <si>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</si>
  <si>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</si>
  <si>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</si>
  <si>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</si>
  <si>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</si>
  <si>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</si>
  <si>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</si>
  <si>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</si>
  <si>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</si>
  <si>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</si>
  <si>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</si>
  <si>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</si>
  <si>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</si>
  <si>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</si>
  <si>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</si>
  <si>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</si>
  <si>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</si>
  <si>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</si>
  <si>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</si>
  <si>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</si>
  <si>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</si>
  <si>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</si>
  <si>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</si>
  <si>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</si>
  <si>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</si>
  <si>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</si>
  <si>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</si>
  <si>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</si>
  <si>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</si>
  <si>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</si>
  <si>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</si>
  <si>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</si>
  <si>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</si>
  <si>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</si>
  <si>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</si>
  <si>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</si>
  <si>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</si>
  <si>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</si>
  <si>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</si>
  <si>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</si>
  <si>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</si>
  <si>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</si>
  <si>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</si>
  <si>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</si>
  <si>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</si>
  <si>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</si>
  <si>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</si>
  <si>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</si>
  <si>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</si>
  <si>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</si>
  <si>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</si>
  <si>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</si>
  <si>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</si>
  <si>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</si>
  <si>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</si>
  <si>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</si>
  <si>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</si>
  <si>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</si>
  <si>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</si>
  <si>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</si>
  <si>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</si>
  <si>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</si>
  <si>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</si>
  <si>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</si>
  <si>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</si>
  <si>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</si>
  <si>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</si>
  <si>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</si>
  <si>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</si>
  <si>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</si>
  <si>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</si>
  <si>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</si>
  <si>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</si>
  <si>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</si>
  <si>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</si>
  <si>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</si>
  <si>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</si>
  <si>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</si>
  <si>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</si>
  <si>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</si>
  <si>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</si>
  <si>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</si>
  <si>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</si>
  <si>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</si>
  <si>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</si>
  <si>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</si>
  <si>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</si>
  <si>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</si>
  <si>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</si>
  <si>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</si>
  <si>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</si>
  <si>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</si>
  <si>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</si>
  <si>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</si>
  <si>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</si>
  <si>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</si>
  <si>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</si>
  <si>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</si>
  <si>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</si>
  <si>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</si>
  <si>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</si>
  <si>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</si>
  <si>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</si>
  <si>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</si>
  <si>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</si>
  <si>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</si>
  <si>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</si>
  <si>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</si>
  <si>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</si>
  <si>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</si>
  <si>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</si>
  <si>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</si>
  <si>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</si>
  <si>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</si>
  <si>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</si>
  <si>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</si>
  <si>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</si>
  <si>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</si>
  <si>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</si>
  <si>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</si>
  <si>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</si>
  <si>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</si>
  <si>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</si>
  <si>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</si>
  <si>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</si>
  <si>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</si>
  <si>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</si>
  <si>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</si>
  <si>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</si>
  <si>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</si>
  <si>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</si>
  <si>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</si>
  <si>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</si>
  <si>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</si>
  <si>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</si>
  <si>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</si>
  <si>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</si>
  <si>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</si>
  <si>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</si>
  <si>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</si>
  <si>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</si>
  <si>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</si>
  <si>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</si>
  <si>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</si>
  <si>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</si>
  <si>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</si>
  <si>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</si>
  <si>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</si>
  <si>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</si>
  <si>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</si>
  <si>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</si>
  <si>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</si>
  <si>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</si>
  <si>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</si>
  <si>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</si>
  <si>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</si>
  <si>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</si>
  <si>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</si>
  <si>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</si>
  <si>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</si>
  <si>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</si>
  <si>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</si>
  <si>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</si>
  <si>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</si>
  <si>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</si>
  <si>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</si>
  <si>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</si>
  <si>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</si>
  <si>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</si>
  <si>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</si>
  <si>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</si>
  <si>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</si>
  <si>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</si>
  <si>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</si>
  <si>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</si>
  <si>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</si>
  <si>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</si>
  <si>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</si>
  <si>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</si>
  <si>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</si>
  <si>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</si>
  <si>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</si>
  <si>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</si>
  <si>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</si>
  <si>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</si>
  <si>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</si>
  <si>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</si>
  <si>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</si>
  <si>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</si>
  <si>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</si>
  <si>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</si>
  <si>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</si>
  <si>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</si>
  <si>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</si>
  <si>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</si>
  <si>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</si>
  <si>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</si>
  <si>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</si>
  <si>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</si>
  <si>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</si>
  <si>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</si>
  <si>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</si>
  <si>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</si>
  <si>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</si>
  <si>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</si>
  <si>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</si>
  <si>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</si>
  <si>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</si>
  <si>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</si>
  <si>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</si>
  <si>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</si>
  <si>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</si>
  <si>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</si>
  <si>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</si>
  <si>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</si>
  <si>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</si>
  <si>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</si>
  <si>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</si>
  <si>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</si>
  <si>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</si>
  <si>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</si>
  <si>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</si>
  <si>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</si>
  <si>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</si>
  <si>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</si>
  <si>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</si>
  <si>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</si>
  <si>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</si>
  <si>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</si>
  <si>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</si>
  <si>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</si>
  <si>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</si>
  <si>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</si>
  <si>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</si>
  <si>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</si>
  <si>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</si>
  <si>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</si>
  <si>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</si>
  <si>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</si>
  <si>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</si>
  <si>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</si>
  <si>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</si>
  <si>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</si>
  <si>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</si>
  <si>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</si>
  <si>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</si>
  <si>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</si>
  <si>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</si>
  <si>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</si>
  <si>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</si>
  <si>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</si>
  <si>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</si>
  <si>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</si>
  <si>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</si>
  <si>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</si>
  <si>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</si>
  <si>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</si>
  <si>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</si>
  <si>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</si>
  <si>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</si>
  <si>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</si>
  <si>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</si>
  <si>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</si>
  <si>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</si>
  <si>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</si>
  <si>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</si>
  <si>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</si>
  <si>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</si>
  <si>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</si>
  <si>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</si>
  <si>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</si>
  <si>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</si>
  <si>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</si>
  <si>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</si>
  <si>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</si>
  <si>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</si>
  <si>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</si>
  <si>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</si>
  <si>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</si>
  <si>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</si>
  <si>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</si>
  <si>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</si>
  <si>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</si>
  <si>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</si>
  <si>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</si>
  <si>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</si>
  <si>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</si>
  <si>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</si>
  <si>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</si>
  <si>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</si>
  <si>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</si>
  <si>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</si>
  <si>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</si>
  <si>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</si>
  <si>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</si>
  <si>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</si>
  <si>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</si>
  <si>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</si>
  <si>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</si>
  <si>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</si>
  <si>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</si>
  <si>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</si>
  <si>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</si>
  <si>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</si>
  <si>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</si>
  <si>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</si>
  <si>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</si>
  <si>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</si>
  <si>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</si>
  <si>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</si>
  <si>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</si>
  <si>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</si>
  <si>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</si>
  <si>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</si>
  <si>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</si>
  <si>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</si>
  <si>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</si>
  <si>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</si>
  <si>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</si>
  <si>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</si>
  <si>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</si>
  <si>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</si>
  <si>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</si>
  <si>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</si>
  <si>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</si>
  <si>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</si>
  <si>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</si>
  <si>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</si>
  <si>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</si>
  <si>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</si>
  <si>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</si>
  <si>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</si>
  <si>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</si>
  <si>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</si>
  <si>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</si>
  <si>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</si>
  <si>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</si>
  <si>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</si>
  <si>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</si>
  <si>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</si>
  <si>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</si>
  <si>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</si>
  <si>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</si>
  <si>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</si>
  <si>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</si>
  <si>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</si>
  <si>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</si>
  <si>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</si>
  <si>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</si>
  <si>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</si>
  <si>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</si>
  <si>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</si>
  <si>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</si>
  <si>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</si>
  <si>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</si>
  <si>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</si>
  <si>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</si>
  <si>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</si>
  <si>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</si>
  <si>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</si>
  <si>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</si>
  <si>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</si>
  <si>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</si>
  <si>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</si>
  <si>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</si>
  <si>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</si>
  <si>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</si>
  <si>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</si>
  <si>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</si>
  <si>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</si>
  <si>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</si>
  <si>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</si>
  <si>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</si>
  <si>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</si>
  <si>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</si>
  <si>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</si>
  <si>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</si>
  <si>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</si>
  <si>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</si>
  <si>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</si>
  <si>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</si>
  <si>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</si>
  <si>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</si>
  <si>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</si>
  <si>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</si>
  <si>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</si>
  <si>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</si>
  <si>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</si>
  <si>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</si>
  <si>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</si>
  <si>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</si>
  <si>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</si>
  <si>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</si>
  <si>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</si>
  <si>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</si>
  <si>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</si>
  <si>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</si>
  <si>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</si>
  <si>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</si>
  <si>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</si>
  <si>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</si>
  <si>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</si>
  <si>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</si>
  <si>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</si>
  <si>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</si>
  <si>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</si>
  <si>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</si>
  <si>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</si>
  <si>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</si>
  <si>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</si>
  <si>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</si>
  <si>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</si>
  <si>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</si>
  <si>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</si>
  <si>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</si>
  <si>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</si>
  <si>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</si>
  <si>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</si>
  <si>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</si>
  <si>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</si>
  <si>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</si>
  <si>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</si>
  <si>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</si>
  <si>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</si>
  <si>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</si>
  <si>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</si>
  <si>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</si>
  <si>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</si>
  <si>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</si>
  <si>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</si>
  <si>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</si>
  <si>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</si>
  <si>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</si>
  <si>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</si>
  <si>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</si>
  <si>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</si>
  <si>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</si>
  <si>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</si>
  <si>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</si>
  <si>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</si>
  <si>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</si>
  <si>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</si>
  <si>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</si>
  <si>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</si>
  <si>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</si>
  <si>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</si>
  <si>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</si>
  <si>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</si>
  <si>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</si>
  <si>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</si>
  <si>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</si>
  <si>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</si>
  <si>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</si>
  <si>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</si>
  <si>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</si>
  <si>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</si>
  <si>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</si>
  <si>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</si>
  <si>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</si>
  <si>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</si>
  <si>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</si>
  <si>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</si>
  <si>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</si>
  <si>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</si>
  <si>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</si>
  <si>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</si>
  <si>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</si>
  <si>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</si>
  <si>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</si>
  <si>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</si>
  <si>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</si>
  <si>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</si>
  <si>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</si>
  <si>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</si>
  <si>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</si>
  <si>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</si>
  <si>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</si>
  <si>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</si>
  <si>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</si>
  <si>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</si>
  <si>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</si>
  <si>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</si>
  <si>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</si>
  <si>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</si>
  <si>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</si>
  <si>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</si>
  <si>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</si>
  <si>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</si>
  <si>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</si>
  <si>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</si>
  <si>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</si>
  <si>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</si>
  <si>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</si>
  <si>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</si>
  <si>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</si>
  <si>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</si>
  <si>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</si>
  <si>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</si>
  <si>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</si>
  <si>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</si>
  <si>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</si>
  <si>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</si>
  <si>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</si>
  <si>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</si>
  <si>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</si>
  <si>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</si>
  <si>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</si>
  <si>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</si>
  <si>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</si>
  <si>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</si>
  <si>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</si>
  <si>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</si>
  <si>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</si>
  <si>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</si>
  <si>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</si>
  <si>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</si>
  <si>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</si>
  <si>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</si>
  <si>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</si>
  <si>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</si>
  <si>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</si>
  <si>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</si>
  <si>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</si>
  <si>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</si>
  <si>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</si>
  <si>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</si>
  <si>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</si>
  <si>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</si>
  <si>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</si>
  <si>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</si>
  <si>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</si>
  <si>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</si>
  <si>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</si>
  <si>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</si>
  <si>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</si>
  <si>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</si>
  <si>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</si>
  <si>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</si>
  <si>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</si>
  <si>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</si>
  <si>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</si>
  <si>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</si>
  <si>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</si>
  <si>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</si>
  <si>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</si>
  <si>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</si>
  <si>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</si>
  <si>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</si>
  <si>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</si>
  <si>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</si>
  <si>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</si>
  <si>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</si>
  <si>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</si>
  <si>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</si>
  <si>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</si>
  <si>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</si>
  <si>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</si>
  <si>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</si>
  <si>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</si>
  <si>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</si>
  <si>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</si>
  <si>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</si>
  <si>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</si>
  <si>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</si>
  <si>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</si>
  <si>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</si>
  <si>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</si>
  <si>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</si>
  <si>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</si>
  <si>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</si>
  <si>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</si>
  <si>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</si>
  <si>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</si>
  <si>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</si>
  <si>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</si>
  <si>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</si>
  <si>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</si>
  <si>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</si>
  <si>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</si>
  <si>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</si>
  <si>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</si>
  <si>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</si>
  <si>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</si>
  <si>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</si>
  <si>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</si>
  <si>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</si>
  <si>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</si>
  <si>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</si>
  <si>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</si>
  <si>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</si>
  <si>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</si>
  <si>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</si>
  <si>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</si>
  <si>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</si>
  <si>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</si>
  <si>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</si>
  <si>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</si>
  <si>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</si>
  <si>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</si>
  <si>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</si>
  <si>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</si>
  <si>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</si>
  <si>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</si>
  <si>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</si>
  <si>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</si>
  <si>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</si>
  <si>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</si>
  <si>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</si>
  <si>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</si>
  <si>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</si>
  <si>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</si>
  <si>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</si>
  <si>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</si>
  <si>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</si>
  <si>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</si>
  <si>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</si>
  <si>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</si>
  <si>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</si>
  <si>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</si>
  <si>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</si>
  <si>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</si>
  <si>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</si>
  <si>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</si>
  <si>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</si>
  <si>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</si>
  <si>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</si>
  <si>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</si>
  <si>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</si>
  <si>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</si>
  <si>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</si>
  <si>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</si>
  <si>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</si>
  <si>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</si>
  <si>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</si>
  <si>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</si>
  <si>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</si>
  <si>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</si>
  <si>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</si>
  <si>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</si>
  <si>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</si>
  <si>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</si>
  <si>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</si>
  <si>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</si>
  <si>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</si>
  <si>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</si>
  <si>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</si>
  <si>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</si>
  <si>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</si>
  <si>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</si>
  <si>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</si>
  <si>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</si>
  <si>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</si>
  <si>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</si>
  <si>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</si>
  <si>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</si>
  <si>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</si>
  <si>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</si>
  <si>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</si>
  <si>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</si>
  <si>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</si>
  <si>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</si>
  <si>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</si>
  <si>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</si>
  <si>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</si>
  <si>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</si>
  <si>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</si>
  <si>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</si>
  <si>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</si>
  <si>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</si>
  <si>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</si>
  <si>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</si>
  <si>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</si>
  <si>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</si>
  <si>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</si>
  <si>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</si>
  <si>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</si>
  <si>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</si>
  <si>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</si>
  <si>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</si>
  <si>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</si>
  <si>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</si>
  <si>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</si>
  <si>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</si>
  <si>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</si>
  <si>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</si>
  <si>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</si>
  <si>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</si>
  <si>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</si>
  <si>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</si>
  <si>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</si>
  <si>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</si>
  <si>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</si>
  <si>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</si>
  <si>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</si>
  <si>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</si>
  <si>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</si>
  <si>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</si>
  <si>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</si>
  <si>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</si>
  <si>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</si>
  <si>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</si>
  <si>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</si>
  <si>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</si>
  <si>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</si>
  <si>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</si>
  <si>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</si>
  <si>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</si>
  <si>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</si>
  <si>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</si>
  <si>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</si>
  <si>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</si>
  <si>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</si>
  <si>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</si>
  <si>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</si>
  <si>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</si>
  <si>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</si>
  <si>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</si>
  <si>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</si>
  <si>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</si>
  <si>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</si>
  <si>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</si>
  <si>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</si>
  <si>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</si>
  <si>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</si>
  <si>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</si>
  <si>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</si>
  <si>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</si>
  <si>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</si>
  <si>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</si>
  <si>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</si>
  <si>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</si>
  <si>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</si>
  <si>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</si>
  <si>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</si>
  <si>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</si>
  <si>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</si>
  <si>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</si>
  <si>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</si>
  <si>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</si>
  <si>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</si>
  <si>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</si>
  <si>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</si>
  <si>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</si>
  <si>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</si>
  <si>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</si>
  <si>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</si>
  <si>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</si>
  <si>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</si>
  <si>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</si>
  <si>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</si>
  <si>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</si>
  <si>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</si>
  <si>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</si>
  <si>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</si>
  <si>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</si>
  <si>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</si>
  <si>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</si>
  <si>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</si>
  <si>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</si>
  <si>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</si>
  <si>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</si>
  <si>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</si>
  <si>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</si>
  <si>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</si>
  <si>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</si>
  <si>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</si>
  <si>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</si>
  <si>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</si>
  <si>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</si>
  <si>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</si>
  <si>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</si>
  <si>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</si>
  <si>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</si>
  <si>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</si>
  <si>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</si>
  <si>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</si>
  <si>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</si>
  <si>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</si>
  <si>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</si>
  <si>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</si>
  <si>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</si>
  <si>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</si>
  <si>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</si>
  <si>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</si>
  <si>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</si>
  <si>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</si>
  <si>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</si>
  <si>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</si>
  <si>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</si>
  <si>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</si>
  <si>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</si>
  <si>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</si>
  <si>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</si>
  <si>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</si>
  <si>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</si>
  <si>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</si>
  <si>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</si>
  <si>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</si>
  <si>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</si>
  <si>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</si>
  <si>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</si>
  <si>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</si>
  <si>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</si>
  <si>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</si>
  <si>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</si>
  <si>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</si>
  <si>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</si>
  <si>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</si>
  <si>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</si>
  <si>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</si>
  <si>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</si>
  <si>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</si>
  <si>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</si>
  <si>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</si>
  <si>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</si>
  <si>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</si>
  <si>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</si>
  <si>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</si>
  <si>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</si>
  <si>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</si>
  <si>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</si>
  <si>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</si>
  <si>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</si>
  <si>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</si>
  <si>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</si>
  <si>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</si>
  <si>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</si>
  <si>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</si>
  <si>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</si>
  <si>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</si>
  <si>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</si>
  <si>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</si>
  <si>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</si>
  <si>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</si>
  <si>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</si>
  <si>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</si>
  <si>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</si>
  <si>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</si>
  <si>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</si>
  <si>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</si>
  <si>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</si>
  <si>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</si>
  <si>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</si>
  <si>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</si>
  <si>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</si>
  <si>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</si>
  <si>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</si>
  <si>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</si>
  <si>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</si>
  <si>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</si>
  <si>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</si>
  <si>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</si>
  <si>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</si>
  <si>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</si>
  <si>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</si>
  <si>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</si>
  <si>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</si>
  <si>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</si>
  <si>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</si>
  <si>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</si>
  <si>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</si>
  <si>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</si>
  <si>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</si>
  <si>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</si>
  <si>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</si>
  <si>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</si>
  <si>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</si>
  <si>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</si>
  <si>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</si>
  <si>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</si>
  <si>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</si>
  <si>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</si>
  <si>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</si>
  <si>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</si>
  <si>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</si>
  <si>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</si>
  <si>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</si>
  <si>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</si>
  <si>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</si>
  <si>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</si>
  <si>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</si>
  <si>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</si>
  <si>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</si>
  <si>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</si>
  <si>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</si>
  <si>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</si>
  <si>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</si>
  <si>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</si>
  <si>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</si>
  <si>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</si>
  <si>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</si>
  <si>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</si>
  <si>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</si>
  <si>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</si>
  <si>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</si>
  <si>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</si>
  <si>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</si>
  <si>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</si>
  <si>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</si>
  <si>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</si>
  <si>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</si>
  <si>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</si>
  <si>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</si>
  <si>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</si>
  <si>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</si>
  <si>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</si>
  <si>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</si>
  <si>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</si>
  <si>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</si>
  <si>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</si>
  <si>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</si>
  <si>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</si>
  <si>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</si>
  <si>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</si>
  <si>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</si>
  <si>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</si>
  <si>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</si>
  <si>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</si>
  <si>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</si>
  <si>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</si>
  <si>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</si>
  <si>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</si>
  <si>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</si>
  <si>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</si>
  <si>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</si>
  <si>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</si>
  <si>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</si>
  <si>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</si>
  <si>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</si>
  <si>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</si>
  <si>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</si>
  <si>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</si>
  <si>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</si>
  <si>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</si>
  <si>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</si>
  <si>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</si>
  <si>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</si>
  <si>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</si>
  <si>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</si>
  <si>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</si>
  <si>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</si>
  <si>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</si>
  <si>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</si>
  <si>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</si>
  <si>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</si>
  <si>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</si>
  <si>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</si>
  <si>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</si>
  <si>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</si>
  <si>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</si>
  <si>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</si>
  <si>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</si>
  <si>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</si>
  <si>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</si>
  <si>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</si>
  <si>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</si>
  <si>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</si>
  <si>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</si>
  <si>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</si>
  <si>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</si>
  <si>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</si>
  <si>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</si>
  <si>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</si>
  <si>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</si>
  <si>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</si>
  <si>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</si>
  <si>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</si>
  <si>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</si>
  <si>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</si>
  <si>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</si>
  <si>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</si>
  <si>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</si>
  <si>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</si>
  <si>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</si>
  <si>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</si>
  <si>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</si>
  <si>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</si>
  <si>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</si>
  <si>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</si>
  <si>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</si>
  <si>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</si>
  <si>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</si>
  <si>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</si>
  <si>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</si>
  <si>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</si>
  <si>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</si>
  <si>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</si>
  <si>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</si>
  <si>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</si>
  <si>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</si>
  <si>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</si>
  <si>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</si>
  <si>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</si>
  <si>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</si>
  <si>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</si>
  <si>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</si>
  <si>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</si>
  <si>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</si>
  <si>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</si>
  <si>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</si>
  <si>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</si>
  <si>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</si>
  <si>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</si>
  <si>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</si>
  <si>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</si>
  <si>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</si>
  <si>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</si>
  <si>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</si>
  <si>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</si>
  <si>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</si>
  <si>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</si>
  <si>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</si>
  <si>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</si>
  <si>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</si>
  <si>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</si>
  <si>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</si>
  <si>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</si>
  <si>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</si>
  <si>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</si>
  <si>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</si>
  <si>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</si>
  <si>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</si>
  <si>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</si>
  <si>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</si>
  <si>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</si>
  <si>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</si>
  <si>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</si>
  <si>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</si>
  <si>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</si>
  <si>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</si>
  <si>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</si>
  <si>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</si>
  <si>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</si>
  <si>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</si>
  <si>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</si>
  <si>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</si>
  <si>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</si>
  <si>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</si>
  <si>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</si>
  <si>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</si>
  <si>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</si>
  <si>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</si>
  <si>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</si>
  <si>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</si>
  <si>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</si>
  <si>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</si>
  <si>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</si>
  <si>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</si>
  <si>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</si>
  <si>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</si>
  <si>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</si>
  <si>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</si>
  <si>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</si>
  <si>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</si>
  <si>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</si>
  <si>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</si>
  <si>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</si>
  <si>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</si>
  <si>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</si>
  <si>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</si>
  <si>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</si>
  <si>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</si>
  <si>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</si>
  <si>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</si>
  <si>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</si>
  <si>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</si>
  <si>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</si>
  <si>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</si>
  <si>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</si>
  <si>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</si>
  <si>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</si>
  <si>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</si>
  <si>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</si>
  <si>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</si>
  <si>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</si>
  <si>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</si>
  <si>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</si>
  <si>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</si>
  <si>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</si>
  <si>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</si>
  <si>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</si>
  <si>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</si>
  <si>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</si>
  <si>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</si>
  <si>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</si>
  <si>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</si>
  <si>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</si>
  <si>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</si>
  <si>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</si>
  <si>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</si>
  <si>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</si>
  <si>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</si>
  <si>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</si>
  <si>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</si>
  <si>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</si>
  <si>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</si>
  <si>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</si>
  <si>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</si>
  <si>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</si>
  <si>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</si>
  <si>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</si>
  <si>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</si>
  <si>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</si>
  <si>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</si>
  <si>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</si>
  <si>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</si>
  <si>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</si>
  <si>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</si>
  <si>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</si>
  <si>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</si>
  <si>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</si>
  <si>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</si>
  <si>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</si>
  <si>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</si>
  <si>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</si>
  <si>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</si>
  <si>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</si>
  <si>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</si>
  <si>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</si>
  <si>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</si>
  <si>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</si>
  <si>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</si>
  <si>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</si>
  <si>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</si>
  <si>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</si>
  <si>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</si>
  <si>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</si>
  <si>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</si>
  <si>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</si>
  <si>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</si>
  <si>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</si>
  <si>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</si>
  <si>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</si>
  <si>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</si>
  <si>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</si>
  <si>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</si>
  <si>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</si>
  <si>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</si>
  <si>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</si>
  <si>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</si>
  <si>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</si>
  <si>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</si>
  <si>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</si>
  <si>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</si>
  <si>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</si>
  <si>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</si>
  <si>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</si>
  <si>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</si>
  <si>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</si>
  <si>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</si>
  <si>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</si>
  <si>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</si>
  <si>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</si>
  <si>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</si>
  <si>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</si>
  <si>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</si>
  <si>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</si>
  <si>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</si>
  <si>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</si>
  <si>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</si>
  <si>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</si>
  <si>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</si>
  <si>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</si>
  <si>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</si>
  <si>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</si>
  <si>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</si>
  <si>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</si>
  <si>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</si>
  <si>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</si>
  <si>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</si>
  <si>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</si>
  <si>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</si>
  <si>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</si>
  <si>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</si>
  <si>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</si>
  <si>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</si>
  <si>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</si>
  <si>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</si>
  <si>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</si>
  <si>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</si>
  <si>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</si>
  <si>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</si>
  <si>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</si>
  <si>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</si>
  <si>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</si>
  <si>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</si>
  <si>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</si>
  <si>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</si>
  <si>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</si>
  <si>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</si>
  <si>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</si>
  <si>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</si>
  <si>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</si>
  <si>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</si>
  <si>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</si>
  <si>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</si>
  <si>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</si>
  <si>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</si>
  <si>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</si>
  <si>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</si>
  <si>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</si>
  <si>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</si>
  <si>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</si>
  <si>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</si>
  <si>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</si>
  <si>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</si>
  <si>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</si>
  <si>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</si>
  <si>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</si>
  <si>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</si>
  <si>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</si>
  <si>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</si>
  <si>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</si>
  <si>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</si>
  <si>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</si>
  <si>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</si>
  <si>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</si>
  <si>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</si>
  <si>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</si>
  <si>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</si>
  <si>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</si>
  <si>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</si>
  <si>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</si>
  <si>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</si>
  <si>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</si>
  <si>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</si>
  <si>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</si>
  <si>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</si>
  <si>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</si>
  <si>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</si>
  <si>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</si>
  <si>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</si>
  <si>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</si>
  <si>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</si>
  <si>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</si>
  <si>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</si>
  <si>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</si>
  <si>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</si>
  <si>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</si>
  <si>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</si>
  <si>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</si>
  <si>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</si>
  <si>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</si>
  <si>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</si>
  <si>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</si>
  <si>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</si>
  <si>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</si>
  <si>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</si>
  <si>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</si>
  <si>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</si>
  <si>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</si>
  <si>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</si>
  <si>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</si>
  <si>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</si>
  <si>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</si>
  <si>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</si>
  <si>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</si>
  <si>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</si>
  <si>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</si>
  <si>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</si>
  <si>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</si>
  <si>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</si>
  <si>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</si>
  <si>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</si>
  <si>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</si>
  <si>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</si>
  <si>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</si>
  <si>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</si>
  <si>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</si>
  <si>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</si>
  <si>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</si>
  <si>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</si>
  <si>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</si>
  <si>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</si>
  <si>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</si>
  <si>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</si>
  <si>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</si>
  <si>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</si>
  <si>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</si>
  <si>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</si>
  <si>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</si>
  <si>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</si>
  <si>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</si>
  <si>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</si>
  <si>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</si>
  <si>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</si>
  <si>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</si>
  <si>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</si>
  <si>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</si>
  <si>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</si>
  <si>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</si>
  <si>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</si>
  <si>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</si>
  <si>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</si>
  <si>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</si>
  <si>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</si>
  <si>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</si>
  <si>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</si>
  <si>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</si>
  <si>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</si>
  <si>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</si>
  <si>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</si>
  <si>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</si>
  <si>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</si>
  <si>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</si>
  <si>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</si>
  <si>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</si>
  <si>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</si>
  <si>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</si>
  <si>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</si>
  <si>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</si>
  <si>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</si>
  <si>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</si>
  <si>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</si>
  <si>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</si>
  <si>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</si>
  <si>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</si>
  <si>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</si>
  <si>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</si>
  <si>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</si>
  <si>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</si>
  <si>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</si>
  <si>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</si>
  <si>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</si>
  <si>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</si>
  <si>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</si>
  <si>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</si>
  <si>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</si>
  <si>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</si>
  <si>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</si>
  <si>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</si>
  <si>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</si>
  <si>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</si>
  <si>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</si>
  <si>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</si>
  <si>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</si>
  <si>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</si>
  <si>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</si>
  <si>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</si>
  <si>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</si>
  <si>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</si>
  <si>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</si>
  <si>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</si>
  <si>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</si>
  <si>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</si>
  <si>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</si>
  <si>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</si>
  <si>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</si>
  <si>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</si>
  <si>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</si>
  <si>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</si>
  <si>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</si>
  <si>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</si>
  <si>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</si>
  <si>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</si>
  <si>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</si>
  <si>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</si>
  <si>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</si>
  <si>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</si>
  <si>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</si>
  <si>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</si>
  <si>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</si>
  <si>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</si>
  <si>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</si>
  <si>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</si>
  <si>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</si>
  <si>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</si>
  <si>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</si>
  <si>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</si>
  <si>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</si>
  <si>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</si>
  <si>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</si>
  <si>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</si>
  <si>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</si>
  <si>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</si>
  <si>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</si>
  <si>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</si>
  <si>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</si>
  <si>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</si>
  <si>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</si>
  <si>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</si>
  <si>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</si>
  <si>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</si>
  <si>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</si>
  <si>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</si>
  <si>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</si>
  <si>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</si>
  <si>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</si>
  <si>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</si>
  <si>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</si>
  <si>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</si>
  <si>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</si>
  <si>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</si>
  <si>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</si>
  <si>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</si>
  <si>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</si>
  <si>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</si>
  <si>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</si>
  <si>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</si>
  <si>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</si>
  <si>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</si>
  <si>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</si>
  <si>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</si>
  <si>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</si>
  <si>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</si>
  <si>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</si>
  <si>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</si>
  <si>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</si>
  <si>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</si>
  <si>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</si>
  <si>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</si>
  <si>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</si>
  <si>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</si>
  <si>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</si>
  <si>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</si>
  <si>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</si>
  <si>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</si>
  <si>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</si>
  <si>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</si>
  <si>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</si>
  <si>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</si>
  <si>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</si>
  <si>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</si>
  <si>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</si>
  <si>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</si>
  <si>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</si>
  <si>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</si>
  <si>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</si>
  <si>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</si>
  <si>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</si>
  <si>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</si>
  <si>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</si>
  <si>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</si>
  <si>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</si>
  <si>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</si>
  <si>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</si>
  <si>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</si>
  <si>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</si>
  <si>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</si>
  <si>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</si>
  <si>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</si>
  <si>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</si>
  <si>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</si>
  <si>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</si>
  <si>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</si>
  <si>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</si>
  <si>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</si>
  <si>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</si>
  <si>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</si>
  <si>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</si>
  <si>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</si>
  <si>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</si>
  <si>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</si>
  <si>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</si>
  <si>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</si>
  <si>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</si>
  <si>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</si>
  <si>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</si>
  <si>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</si>
  <si>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</si>
  <si>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</si>
  <si>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</si>
  <si>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</si>
  <si>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</si>
  <si>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</si>
  <si>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</si>
  <si>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</si>
  <si>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</si>
  <si>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</si>
  <si>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</si>
  <si>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</si>
  <si>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</si>
  <si>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</si>
  <si>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</si>
  <si>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</si>
  <si>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</si>
  <si>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</si>
  <si>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</si>
  <si>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</si>
  <si>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</si>
  <si>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</si>
  <si>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</si>
  <si>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</si>
  <si>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</si>
  <si>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</si>
  <si>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</si>
  <si>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</si>
  <si>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</si>
  <si>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</si>
  <si>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</si>
  <si>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</si>
  <si>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</si>
  <si>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</si>
  <si>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</si>
  <si>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</si>
  <si>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</si>
  <si>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</si>
  <si>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</si>
  <si>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</si>
  <si>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</si>
  <si>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</si>
  <si>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</si>
  <si>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</si>
  <si>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</si>
  <si>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</si>
  <si>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</si>
  <si>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</si>
  <si>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</si>
  <si>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</si>
  <si>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</si>
  <si>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</si>
  <si>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</si>
  <si>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</si>
  <si>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</si>
  <si>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</si>
  <si>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</si>
  <si>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</si>
  <si>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</si>
  <si>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</si>
  <si>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</si>
  <si>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</si>
  <si>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</si>
  <si>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</si>
  <si>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</si>
  <si>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</si>
  <si>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</si>
  <si>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</si>
  <si>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</si>
  <si>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</si>
  <si>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</si>
  <si>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</si>
  <si>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</si>
  <si>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</si>
  <si>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</si>
  <si>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</si>
  <si>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</si>
  <si>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</si>
  <si>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</si>
  <si>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</si>
  <si>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</si>
  <si>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</si>
  <si>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</si>
  <si>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</si>
  <si>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</si>
  <si>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</si>
  <si>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</si>
  <si>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</si>
  <si>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</si>
  <si>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</si>
  <si>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</si>
  <si>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</si>
  <si>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</si>
  <si>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</si>
  <si>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</si>
  <si>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</si>
  <si>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</si>
  <si>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</si>
  <si>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</si>
  <si>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</si>
  <si>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</si>
  <si>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</si>
  <si>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</si>
  <si>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</si>
  <si>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</si>
  <si>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</si>
  <si>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</si>
  <si>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</si>
  <si>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</si>
  <si>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</si>
  <si>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</si>
  <si>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</si>
  <si>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</si>
  <si>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</si>
  <si>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</si>
  <si>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</si>
  <si>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</si>
  <si>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</si>
  <si>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</si>
  <si>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</si>
  <si>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</si>
  <si>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</si>
  <si>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</si>
  <si>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</si>
  <si>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</si>
  <si>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</si>
  <si>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</si>
  <si>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</si>
  <si>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</si>
  <si>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</si>
  <si>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</si>
  <si>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</si>
  <si>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</si>
  <si>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</si>
  <si>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</si>
  <si>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</si>
  <si>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</si>
  <si>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</si>
  <si>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</si>
  <si>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</si>
  <si>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</si>
  <si>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</si>
  <si>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</si>
  <si>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</si>
  <si>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</si>
  <si>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</si>
  <si>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</si>
  <si>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</si>
  <si>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</si>
  <si>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</si>
  <si>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</si>
  <si>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</si>
  <si>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</si>
  <si>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</si>
  <si>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</si>
  <si>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</si>
  <si>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</si>
  <si>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</si>
  <si>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</si>
  <si>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</si>
  <si>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</si>
  <si>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</si>
  <si>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</si>
  <si>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</si>
  <si>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</si>
  <si>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</si>
  <si>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</si>
  <si>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</si>
  <si>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</si>
  <si>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</si>
  <si>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</si>
  <si>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</si>
  <si>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</si>
  <si>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</si>
  <si>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</si>
  <si>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</si>
  <si>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</si>
  <si>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</si>
  <si>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</si>
  <si>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</si>
  <si>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</si>
  <si>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</si>
  <si>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</si>
  <si>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</si>
  <si>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</si>
  <si>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</si>
  <si>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</si>
  <si>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</si>
  <si>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</si>
  <si>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</si>
  <si>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</si>
  <si>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</si>
  <si>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</si>
  <si>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</si>
  <si>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</si>
  <si>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</si>
  <si>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</si>
  <si>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</si>
  <si>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</si>
  <si>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</si>
  <si>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</si>
  <si>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</si>
  <si>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</si>
  <si>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</si>
  <si>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</si>
  <si>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</si>
  <si>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</si>
  <si>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</si>
  <si>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</si>
  <si>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</si>
  <si>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</si>
  <si>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</si>
  <si>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</si>
  <si>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</si>
  <si>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</si>
  <si>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</si>
  <si>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</si>
  <si>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</si>
  <si>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</si>
  <si>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</si>
  <si>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</si>
  <si>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</si>
  <si>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</si>
  <si>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</si>
  <si>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</si>
  <si>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</si>
  <si>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</si>
  <si>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</si>
  <si>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</si>
  <si>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</si>
  <si>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</si>
  <si>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</si>
  <si>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</si>
  <si>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</si>
  <si>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</si>
  <si>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</si>
  <si>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</si>
  <si>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</si>
  <si>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</si>
  <si>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</si>
  <si>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</si>
  <si>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</si>
  <si>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</si>
  <si>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</si>
  <si>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</si>
  <si>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</si>
  <si>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</si>
  <si>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</si>
  <si>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</si>
  <si>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</si>
  <si>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</si>
  <si>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</si>
  <si>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</si>
  <si>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</si>
  <si>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</si>
  <si>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</si>
  <si>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</si>
  <si>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</si>
  <si>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</si>
  <si>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</si>
  <si>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</si>
  <si>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</si>
  <si>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</si>
  <si>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</si>
  <si>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</si>
  <si>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</si>
  <si>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</si>
  <si>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</si>
  <si>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</si>
  <si>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</si>
  <si>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</si>
  <si>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</si>
  <si>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</si>
  <si>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</si>
  <si>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</si>
  <si>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</si>
  <si>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</si>
  <si>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</si>
  <si>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</si>
  <si>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</si>
  <si>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</si>
  <si>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</si>
  <si>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</si>
  <si>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</si>
  <si>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</si>
  <si>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</si>
  <si>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</si>
  <si>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</si>
  <si>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</si>
  <si>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</si>
  <si>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</si>
  <si>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</si>
  <si>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</si>
  <si>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</si>
  <si>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</si>
  <si>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</si>
  <si>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</si>
  <si>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</si>
  <si>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</si>
  <si>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</si>
  <si>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</si>
  <si>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</si>
  <si>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</si>
  <si>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</si>
  <si>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</si>
  <si>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</si>
  <si>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</si>
  <si>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</si>
  <si>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</si>
  <si>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</si>
  <si>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</si>
  <si>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</si>
  <si>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</si>
  <si>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</si>
  <si>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</si>
  <si>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</si>
  <si>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</si>
  <si>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</si>
  <si>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</si>
  <si>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</si>
  <si>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</si>
  <si>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</si>
  <si>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</si>
  <si>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</si>
  <si>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</si>
  <si>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</si>
  <si>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</si>
  <si>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</si>
  <si>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</si>
  <si>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</si>
  <si>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</si>
  <si>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</si>
  <si>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</si>
  <si>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</si>
  <si>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</si>
  <si>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</si>
  <si>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</si>
  <si>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</si>
  <si>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</si>
  <si>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</si>
  <si>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</si>
  <si>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</si>
  <si>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</si>
  <si>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</si>
  <si>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</si>
  <si>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</si>
  <si>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</si>
  <si>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</si>
  <si>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</si>
  <si>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</si>
  <si>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</si>
  <si>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</si>
  <si>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</si>
  <si>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</si>
  <si>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</si>
  <si>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</si>
  <si>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</si>
  <si>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</si>
  <si>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</si>
  <si>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</si>
  <si>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</si>
  <si>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</si>
  <si>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</si>
  <si>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</si>
  <si>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</si>
  <si>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</si>
  <si>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</si>
  <si>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</si>
  <si>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</si>
  <si>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</si>
  <si>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</si>
  <si>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</si>
  <si>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</si>
  <si>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</si>
  <si>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</si>
  <si>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</si>
  <si>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</si>
  <si>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</si>
  <si>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</si>
  <si>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</si>
  <si>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</si>
  <si>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</si>
  <si>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</si>
  <si>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</si>
  <si>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</si>
  <si>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</si>
  <si>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</si>
  <si>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</si>
  <si>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</si>
  <si>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</si>
  <si>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</si>
  <si>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</si>
  <si>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</si>
  <si>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</si>
  <si>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</si>
  <si>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</si>
  <si>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</si>
  <si>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</si>
  <si>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</si>
  <si>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</si>
  <si>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</si>
  <si>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</si>
  <si>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</si>
  <si>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</si>
  <si>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</si>
  <si>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</si>
  <si>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</si>
  <si>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</si>
  <si>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</si>
  <si>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</si>
  <si>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</si>
  <si>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</si>
  <si>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</si>
  <si>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</si>
  <si>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</si>
  <si>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</si>
  <si>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</si>
  <si>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</si>
  <si>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</si>
  <si>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</si>
  <si>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</si>
  <si>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</si>
  <si>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</si>
  <si>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</si>
  <si>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</si>
  <si>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</si>
  <si>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</si>
  <si>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</si>
  <si>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</si>
  <si>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</si>
  <si>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</si>
  <si>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</si>
  <si>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</si>
  <si>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</si>
  <si>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</si>
  <si>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</si>
  <si>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</si>
  <si>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</si>
  <si>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</si>
  <si>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</si>
  <si>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</si>
  <si>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</si>
  <si>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</si>
  <si>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</si>
  <si>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</si>
  <si>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</si>
  <si>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</si>
  <si>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</si>
  <si>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</si>
  <si>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</si>
  <si>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</si>
  <si>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</si>
  <si>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</si>
  <si>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</si>
  <si>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</si>
  <si>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</si>
  <si>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</si>
  <si>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</si>
  <si>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</si>
  <si>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</si>
  <si>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</si>
  <si>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</si>
  <si>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</si>
  <si>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</si>
  <si>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</si>
  <si>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</si>
  <si>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</si>
  <si>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</si>
  <si>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</si>
  <si>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</si>
  <si>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</si>
  <si>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</si>
  <si>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</si>
  <si>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</si>
  <si>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</si>
  <si>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</si>
  <si>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</si>
  <si>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</si>
  <si>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</si>
  <si>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</si>
  <si>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</si>
  <si>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</si>
  <si>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</si>
  <si>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</si>
  <si>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</si>
  <si>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</si>
  <si>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</si>
  <si>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</si>
  <si>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</si>
  <si>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</si>
  <si>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</si>
  <si>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</si>
  <si>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</si>
  <si>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</si>
  <si>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</si>
  <si>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</si>
  <si>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</si>
  <si>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</si>
  <si>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</si>
  <si>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</si>
  <si>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</si>
  <si>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</si>
  <si>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</si>
  <si>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</si>
  <si>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</si>
  <si>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</si>
  <si>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</si>
  <si>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</si>
  <si>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</si>
  <si>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</si>
  <si>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</si>
  <si>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</si>
  <si>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</si>
  <si>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</si>
  <si>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</si>
  <si>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</si>
  <si>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</si>
  <si>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</si>
  <si>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</si>
  <si>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</si>
  <si>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</si>
  <si>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</si>
  <si>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</si>
  <si>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</si>
  <si>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</si>
  <si>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</si>
  <si>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</si>
  <si>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</si>
  <si>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</si>
  <si>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</si>
  <si>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</si>
  <si>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</si>
  <si>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</si>
  <si>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</si>
  <si>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</si>
  <si>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</si>
  <si>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</si>
  <si>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</si>
  <si>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</si>
  <si>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</si>
  <si>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</si>
  <si>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</si>
  <si>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</si>
  <si>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</si>
  <si>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</si>
  <si>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</si>
  <si>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</si>
  <si>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</si>
  <si>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</si>
  <si>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</si>
  <si>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</si>
  <si>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</si>
  <si>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</si>
  <si>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</si>
  <si>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</si>
  <si>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</si>
  <si>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</si>
  <si>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</si>
  <si>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</si>
  <si>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</si>
  <si>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</si>
  <si>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</si>
  <si>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</si>
  <si>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</si>
  <si>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</si>
  <si>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</si>
  <si>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</si>
  <si>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</si>
  <si>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</si>
  <si>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</si>
  <si>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</si>
  <si>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</si>
  <si>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</si>
  <si>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</si>
  <si>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</si>
  <si>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</si>
  <si>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</si>
  <si>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</si>
  <si>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</si>
  <si>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</si>
  <si>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</si>
  <si>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</si>
  <si>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</si>
  <si>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</si>
  <si>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</si>
  <si>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</si>
  <si>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</si>
  <si>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</si>
  <si>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</si>
  <si>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</si>
  <si>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</si>
  <si>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</si>
  <si>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</si>
  <si>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</si>
  <si>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</si>
  <si>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</si>
  <si>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</si>
  <si>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</si>
  <si>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</si>
  <si>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</si>
  <si>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</si>
  <si>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</si>
  <si>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</si>
  <si>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</si>
  <si>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</si>
  <si>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</si>
  <si>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</si>
  <si>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</si>
  <si>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</si>
  <si>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</si>
  <si>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</si>
  <si>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</si>
  <si>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</si>
  <si>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</si>
  <si>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</si>
  <si>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</si>
  <si>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</si>
  <si>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</si>
  <si>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</si>
  <si>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</si>
  <si>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</si>
  <si>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</si>
  <si>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</si>
  <si>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</si>
  <si>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</si>
  <si>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</si>
  <si>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</si>
  <si>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</si>
  <si>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</si>
  <si>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</si>
  <si>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</si>
  <si>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</si>
  <si>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</si>
  <si>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</si>
  <si>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</si>
  <si>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</si>
  <si>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</si>
  <si>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</si>
  <si>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</si>
  <si>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</si>
  <si>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</si>
  <si>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</si>
  <si>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</si>
  <si>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</si>
  <si>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</si>
  <si>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</si>
  <si>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</si>
  <si>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</si>
  <si>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</si>
  <si>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</si>
  <si>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</si>
  <si>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</si>
  <si>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</si>
  <si>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</si>
  <si>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</si>
  <si>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</si>
  <si>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</si>
  <si>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</si>
  <si>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</si>
  <si>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</si>
  <si>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</si>
  <si>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</si>
  <si>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</si>
  <si>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</si>
  <si>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</si>
  <si>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</si>
  <si>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</si>
  <si>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</si>
  <si>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</si>
  <si>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</si>
  <si>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</si>
  <si>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</si>
  <si>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</si>
  <si>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</si>
  <si>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</si>
  <si>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</si>
  <si>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</si>
  <si>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</si>
  <si>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</si>
  <si>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</si>
  <si>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</si>
  <si>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</si>
  <si>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</si>
  <si>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</si>
  <si>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</si>
  <si>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</si>
  <si>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</si>
  <si>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</si>
  <si>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</si>
  <si>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</si>
  <si>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</si>
  <si>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</si>
  <si>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</si>
  <si>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</si>
  <si>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</si>
  <si>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</si>
  <si>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</si>
  <si>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</si>
  <si>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</si>
  <si>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</si>
  <si>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</si>
  <si>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</si>
  <si>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</si>
  <si>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</si>
  <si>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</si>
  <si>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</si>
  <si>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</si>
  <si>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</si>
  <si>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</si>
  <si>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</si>
  <si>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</si>
  <si>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</si>
  <si>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</si>
  <si>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</si>
  <si>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</si>
  <si>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</si>
  <si>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</si>
  <si>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</si>
  <si>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</si>
  <si>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</si>
  <si>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</si>
  <si>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</si>
  <si>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</si>
  <si>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</si>
  <si>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</si>
  <si>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</si>
  <si>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</si>
  <si>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</si>
  <si>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</si>
  <si>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</si>
  <si>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</si>
  <si>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</si>
  <si>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</si>
  <si>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</si>
  <si>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</si>
  <si>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</si>
  <si>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</si>
  <si>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</si>
  <si>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</si>
  <si>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</si>
  <si>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</si>
  <si>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</si>
  <si>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</si>
  <si>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</si>
  <si>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</si>
  <si>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</si>
  <si>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</si>
  <si>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</si>
  <si>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</si>
  <si>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</si>
  <si>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</si>
  <si>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</si>
  <si>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</si>
  <si>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</si>
  <si>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</si>
  <si>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</si>
  <si>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</si>
  <si>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</si>
  <si>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</si>
  <si>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</si>
  <si>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</si>
  <si>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</si>
  <si>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</si>
  <si>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</si>
  <si>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</si>
  <si>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</si>
  <si>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</si>
  <si>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</si>
  <si>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</si>
  <si>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</si>
  <si>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</si>
  <si>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</si>
  <si>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</si>
  <si>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</si>
  <si>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</si>
  <si>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</si>
  <si>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</si>
  <si>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</si>
  <si>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</si>
  <si>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</si>
  <si>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</si>
  <si>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</si>
  <si>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</si>
  <si>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</si>
  <si>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</si>
  <si>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</si>
  <si>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</si>
  <si>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</si>
  <si>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</si>
  <si>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</si>
  <si>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</si>
  <si>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</si>
  <si>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</si>
  <si>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</si>
  <si>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</si>
  <si>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</si>
  <si>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</si>
  <si>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</si>
  <si>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</si>
  <si>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</si>
  <si>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</si>
  <si>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</si>
  <si>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</si>
  <si>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</si>
  <si>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</si>
  <si>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</si>
  <si>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</si>
  <si>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</si>
  <si>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</si>
  <si>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</si>
  <si>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</si>
  <si>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</si>
  <si>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</si>
  <si>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</si>
  <si>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</si>
  <si>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</si>
  <si>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</si>
  <si>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</si>
  <si>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</si>
  <si>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</si>
  <si>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</si>
  <si>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</si>
  <si>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</si>
  <si>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</si>
  <si>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</si>
  <si>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</si>
  <si>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</si>
  <si>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</si>
  <si>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</si>
  <si>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</si>
  <si>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</si>
  <si>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</si>
  <si>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</si>
  <si>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</si>
  <si>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</si>
  <si>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</si>
  <si>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</si>
  <si>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</si>
  <si>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</si>
  <si>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</si>
  <si>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</si>
  <si>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</si>
  <si>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</si>
  <si>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</si>
  <si>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</si>
  <si>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</si>
  <si>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</si>
  <si>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</si>
  <si>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</si>
  <si>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</si>
  <si>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</si>
  <si>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</si>
  <si>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</si>
  <si>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</si>
  <si>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</si>
  <si>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</si>
  <si>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</si>
  <si>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</si>
  <si>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</si>
  <si>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</si>
  <si>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</si>
  <si>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</si>
  <si>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</si>
  <si>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</si>
  <si>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</si>
  <si>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</si>
  <si>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</si>
  <si>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</si>
  <si>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</si>
  <si>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</si>
  <si>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</si>
  <si>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</si>
  <si>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</si>
  <si>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</si>
  <si>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</si>
  <si>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</si>
  <si>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</si>
  <si>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</si>
  <si>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</si>
  <si>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</si>
  <si>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</si>
  <si>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</si>
  <si>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</si>
  <si>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</si>
  <si>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</si>
  <si>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</si>
  <si>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</si>
  <si>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</si>
  <si>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</si>
  <si>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</si>
  <si>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</si>
  <si>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</si>
  <si>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</si>
  <si>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</si>
  <si>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</si>
  <si>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</si>
  <si>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</si>
  <si>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</si>
  <si>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</si>
  <si>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</si>
  <si>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</si>
  <si>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</si>
  <si>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</si>
  <si>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</si>
  <si>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</si>
  <si>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</si>
  <si>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</si>
  <si>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</si>
  <si>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</si>
  <si>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</si>
  <si>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</si>
  <si>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</si>
  <si>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</si>
  <si>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</si>
  <si>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</si>
  <si>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</si>
  <si>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</si>
  <si>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</si>
  <si>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</si>
  <si>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</si>
  <si>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</si>
  <si>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</si>
  <si>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</si>
  <si>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</si>
  <si>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</si>
  <si>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</si>
  <si>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</si>
  <si>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</si>
  <si>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</si>
  <si>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</si>
  <si>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</si>
  <si>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</si>
  <si>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</si>
  <si>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</si>
  <si>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</si>
  <si>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</si>
  <si>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</si>
  <si>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</si>
  <si>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</si>
  <si>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</si>
  <si>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</si>
  <si>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</si>
  <si>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</si>
  <si>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</si>
  <si>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</si>
  <si>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</si>
  <si>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</si>
  <si>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</si>
  <si>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</si>
  <si>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</si>
  <si>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</si>
  <si>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</si>
  <si>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</si>
  <si>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</si>
  <si>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</si>
  <si>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</si>
  <si>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</si>
  <si>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</si>
  <si>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</si>
  <si>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</si>
  <si>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</si>
  <si>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</si>
  <si>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</si>
  <si>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</si>
  <si>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</si>
  <si>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</si>
  <si>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</si>
  <si>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</si>
  <si>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</si>
  <si>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</si>
  <si>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</si>
  <si>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</si>
  <si>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</si>
  <si>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</si>
  <si>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</si>
  <si>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</si>
  <si>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</si>
  <si>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</si>
  <si>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</si>
  <si>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</si>
  <si>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</si>
  <si>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</si>
  <si>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</si>
  <si>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</si>
  <si>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</si>
  <si>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</si>
  <si>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</si>
  <si>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</si>
  <si>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</si>
  <si>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</si>
  <si>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</si>
  <si>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</si>
  <si>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</si>
  <si>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</si>
  <si>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</si>
  <si>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</si>
  <si>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</si>
  <si>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</si>
  <si>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</si>
  <si>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</si>
  <si>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</si>
  <si>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</si>
  <si>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</si>
  <si>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</si>
  <si>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</si>
  <si>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</si>
  <si>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</si>
  <si>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</si>
  <si>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</si>
  <si>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</si>
  <si>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</si>
  <si>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</si>
  <si>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</si>
  <si>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</si>
  <si>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</si>
  <si>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</si>
  <si>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</si>
  <si>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</si>
  <si>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</si>
  <si>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</si>
  <si>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</si>
  <si>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</si>
  <si>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</si>
  <si>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</si>
  <si>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</si>
  <si>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</si>
  <si>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</si>
  <si>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</si>
  <si>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</si>
  <si>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</si>
  <si>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</si>
  <si>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</si>
  <si>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</si>
  <si>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</si>
  <si>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</si>
  <si>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</si>
  <si>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</si>
  <si>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</si>
  <si>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</si>
  <si>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</si>
  <si>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</si>
  <si>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</si>
  <si>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</si>
  <si>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</si>
  <si>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</si>
  <si>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</si>
  <si>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</si>
  <si>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</si>
  <si>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</si>
  <si>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</si>
  <si>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</si>
  <si>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</si>
  <si>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</si>
  <si>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</si>
  <si>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</si>
  <si>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</si>
  <si>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</si>
  <si>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</si>
  <si>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</si>
  <si>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</si>
  <si>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</si>
  <si>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</si>
  <si>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</si>
  <si>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</si>
  <si>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</si>
  <si>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</si>
  <si>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</si>
  <si>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</si>
  <si>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</si>
  <si>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</si>
  <si>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</si>
  <si>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</si>
  <si>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</si>
  <si>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</si>
  <si>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</si>
  <si>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</si>
  <si>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</si>
  <si>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</si>
  <si>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</si>
  <si>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</si>
  <si>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</si>
  <si>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</si>
  <si>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</si>
  <si>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</si>
  <si>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</si>
  <si>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</si>
  <si>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</si>
  <si>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</si>
  <si>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</si>
  <si>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</si>
  <si>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</si>
  <si>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</si>
  <si>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</si>
  <si>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</si>
  <si>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</si>
  <si>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</si>
  <si>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</si>
  <si>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</si>
  <si>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</si>
  <si>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</si>
  <si>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</si>
  <si>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</si>
  <si>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</si>
  <si>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</si>
  <si>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</si>
  <si>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</si>
  <si>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</si>
  <si>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</si>
  <si>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</si>
  <si>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</si>
  <si>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</si>
  <si>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</si>
  <si>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</si>
  <si>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</si>
  <si>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</si>
  <si>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</si>
  <si>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</si>
  <si>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</si>
  <si>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</si>
  <si>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</si>
  <si>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</si>
  <si>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</si>
  <si>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</si>
  <si>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</si>
  <si>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</si>
  <si>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</si>
  <si>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</si>
  <si>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</si>
  <si>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</si>
  <si>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</si>
  <si>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</si>
  <si>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</si>
  <si>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</si>
  <si>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</si>
  <si>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</si>
  <si>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</si>
  <si>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</si>
  <si>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</si>
  <si>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</si>
  <si>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</si>
  <si>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</si>
  <si>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</si>
  <si>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</si>
  <si>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</si>
  <si>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</si>
  <si>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</si>
  <si>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</si>
  <si>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</si>
  <si>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</si>
  <si>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</si>
  <si>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</si>
  <si>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</si>
  <si>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</si>
  <si>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</si>
  <si>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</si>
  <si>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</si>
  <si>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</si>
  <si>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</si>
  <si>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</si>
  <si>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</si>
  <si>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</si>
  <si>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</si>
  <si>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</si>
  <si>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</si>
  <si>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</si>
  <si>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</si>
  <si>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</si>
  <si>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</si>
  <si>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</si>
  <si>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</si>
  <si>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</si>
  <si>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</si>
  <si>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</si>
  <si>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</si>
  <si>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</si>
  <si>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</si>
  <si>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</si>
  <si>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</si>
  <si>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</si>
  <si>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</si>
  <si>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</si>
  <si>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</si>
  <si>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</si>
  <si>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</si>
  <si>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</si>
  <si>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</si>
  <si>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</si>
  <si>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</si>
  <si>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</si>
  <si>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</si>
  <si>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</si>
  <si>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</si>
  <si>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</si>
  <si>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</si>
  <si>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</si>
  <si>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</si>
  <si>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</si>
  <si>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</si>
  <si>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</si>
  <si>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</si>
  <si>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</si>
  <si>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</si>
  <si>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</si>
  <si>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</si>
  <si>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</si>
  <si>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</si>
  <si>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</si>
  <si>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</si>
  <si>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</si>
  <si>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</si>
  <si>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</si>
  <si>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</si>
  <si>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</si>
  <si>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</si>
  <si>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</si>
  <si>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</si>
  <si>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</si>
  <si>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</si>
  <si>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</si>
  <si>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</si>
  <si>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</si>
  <si>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</si>
  <si>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</si>
  <si>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</si>
  <si>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</si>
  <si>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</si>
  <si>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</si>
  <si>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</si>
  <si>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</si>
  <si>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</si>
  <si>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</si>
  <si>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</si>
  <si>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</si>
  <si>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</si>
  <si>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</si>
  <si>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</si>
  <si>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</si>
  <si>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</si>
  <si>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</si>
  <si>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</si>
  <si>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</si>
  <si>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</si>
  <si>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</si>
  <si>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</si>
  <si>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</si>
  <si>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</si>
  <si>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</si>
  <si>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</si>
  <si>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</si>
  <si>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</si>
  <si>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</si>
  <si>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</si>
  <si>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</si>
  <si>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</si>
  <si>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</si>
  <si>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</si>
  <si>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</si>
  <si>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</si>
  <si>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</si>
  <si>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</si>
  <si>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</si>
  <si>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</si>
  <si>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</si>
  <si>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</si>
  <si>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</si>
  <si>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</si>
  <si>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</si>
  <si>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</si>
  <si>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</si>
  <si>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</si>
  <si>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</si>
  <si>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</si>
  <si>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</si>
  <si>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</si>
  <si>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</si>
  <si>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</si>
  <si>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</si>
  <si>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</si>
  <si>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</si>
  <si>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</si>
  <si>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</si>
  <si>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</si>
  <si>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</si>
  <si>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</si>
  <si>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</si>
  <si>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</si>
  <si>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</si>
  <si>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</si>
  <si>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</si>
  <si>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</si>
  <si>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</si>
  <si>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</si>
  <si>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</si>
  <si>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</si>
  <si>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</si>
  <si>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</si>
  <si>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</si>
  <si>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</si>
  <si>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</si>
  <si>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</si>
  <si>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</si>
  <si>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</si>
  <si>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</si>
  <si>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</si>
  <si>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</si>
  <si>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</si>
  <si>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</si>
  <si>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</si>
  <si>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</si>
  <si>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</si>
  <si>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</si>
  <si>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</si>
  <si>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</si>
  <si>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</si>
  <si>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</si>
  <si>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</si>
  <si>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</si>
  <si>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</si>
  <si>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</si>
  <si>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</si>
  <si>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</si>
  <si>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</si>
  <si>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</si>
  <si>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</si>
  <si>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</si>
  <si>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</si>
  <si>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</si>
  <si>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</si>
  <si>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</si>
  <si>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</si>
  <si>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</si>
  <si>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</si>
  <si>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</si>
  <si>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</si>
  <si>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</si>
  <si>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</si>
  <si>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</si>
  <si>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</si>
  <si>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</si>
  <si>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</si>
  <si>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</si>
  <si>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</si>
  <si>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</si>
  <si>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</si>
  <si>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</si>
  <si>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</si>
  <si>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</si>
  <si>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</si>
  <si>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</si>
  <si>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</si>
  <si>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</si>
  <si>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</si>
  <si>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</si>
  <si>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</si>
  <si>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</si>
  <si>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</si>
  <si>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</si>
  <si>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</si>
  <si>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</si>
  <si>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</si>
  <si>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</si>
  <si>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</si>
  <si>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</si>
  <si>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</si>
  <si>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</si>
  <si>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</si>
  <si>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</si>
  <si>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</si>
  <si>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</si>
  <si>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</si>
  <si>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</si>
  <si>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</si>
  <si>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</si>
  <si>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</si>
  <si>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</si>
  <si>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</si>
  <si>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</si>
  <si>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</si>
  <si>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</si>
  <si>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</si>
  <si>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</si>
  <si>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</si>
  <si>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</si>
  <si>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</si>
  <si>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</si>
  <si>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</si>
  <si>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</si>
  <si>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</si>
  <si>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</si>
  <si>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</si>
  <si>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</si>
  <si>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</si>
  <si>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</si>
  <si>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</si>
  <si>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</si>
  <si>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</si>
  <si>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</si>
  <si>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</si>
  <si>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</si>
  <si>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</si>
  <si>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</si>
  <si>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</si>
  <si>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</si>
  <si>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</si>
  <si>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</si>
  <si>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</si>
  <si>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</si>
  <si>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</si>
  <si>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</si>
  <si>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</si>
  <si>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</si>
  <si>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</si>
  <si>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</si>
  <si>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</si>
  <si>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</si>
  <si>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</si>
  <si>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</si>
  <si>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</si>
  <si>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</si>
  <si>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</si>
  <si>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</si>
  <si>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</si>
  <si>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</si>
  <si>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</si>
  <si>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</si>
  <si>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</si>
  <si>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</si>
  <si>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</si>
  <si>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</si>
  <si>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</si>
  <si>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</si>
  <si>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</si>
  <si>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</si>
  <si>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</si>
  <si>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</si>
  <si>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</si>
  <si>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</si>
  <si>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</si>
  <si>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</si>
  <si>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</si>
  <si>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</si>
  <si>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</si>
  <si>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</si>
  <si>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</si>
  <si>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</si>
  <si>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</si>
  <si>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</si>
  <si>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</si>
  <si>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</si>
  <si>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</si>
  <si>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</si>
  <si>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</si>
  <si>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</si>
  <si>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</si>
  <si>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</si>
  <si>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</si>
  <si>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</si>
  <si>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</si>
  <si>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</si>
  <si>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</si>
  <si>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</si>
  <si>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</si>
  <si>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</si>
  <si>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</si>
  <si>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</si>
  <si>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</si>
  <si>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</si>
  <si>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</si>
  <si>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</si>
  <si>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</si>
  <si>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</si>
  <si>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</si>
  <si>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</si>
  <si>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</si>
  <si>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</si>
  <si>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</si>
  <si>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</si>
  <si>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</si>
  <si>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</si>
  <si>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</si>
  <si>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</si>
  <si>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</si>
  <si>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</si>
  <si>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</si>
  <si>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</si>
  <si>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</si>
  <si>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</si>
  <si>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</si>
  <si>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</si>
  <si>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</si>
  <si>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</si>
  <si>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</si>
  <si>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</si>
  <si>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</si>
  <si>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</si>
  <si>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</si>
  <si>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</si>
  <si>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</si>
  <si>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</si>
  <si>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</si>
  <si>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</si>
  <si>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</si>
  <si>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</si>
  <si>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</si>
  <si>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</si>
  <si>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</si>
  <si>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</si>
  <si>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</si>
  <si>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</si>
  <si>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</si>
  <si>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</si>
  <si>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</si>
  <si>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</si>
  <si>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</si>
  <si>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</si>
  <si>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</si>
  <si>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</si>
  <si>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</si>
  <si>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</si>
  <si>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</si>
  <si>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</si>
  <si>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</si>
  <si>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</si>
  <si>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</si>
  <si>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</si>
  <si>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</si>
  <si>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</si>
  <si>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</si>
  <si>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</si>
  <si>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</si>
  <si>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</si>
  <si>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</si>
  <si>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</si>
  <si>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</si>
  <si>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</si>
  <si>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</si>
  <si>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</si>
  <si>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</si>
  <si>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</si>
  <si>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</si>
  <si>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</si>
  <si>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</si>
  <si>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</si>
  <si>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</si>
  <si>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</si>
  <si>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</si>
  <si>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</si>
  <si>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</si>
  <si>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</si>
  <si>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</si>
  <si>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</si>
  <si>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</si>
  <si>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</si>
  <si>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</si>
  <si>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</si>
  <si>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</si>
  <si>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</si>
  <si>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</si>
  <si>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</si>
  <si>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</si>
  <si>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</si>
  <si>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</si>
  <si>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</si>
  <si>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</si>
  <si>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</si>
  <si>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</si>
  <si>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</si>
  <si>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</si>
  <si>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</si>
  <si>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</si>
  <si>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</si>
  <si>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</si>
  <si>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</si>
  <si>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</si>
  <si>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</si>
  <si>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</si>
  <si>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</si>
  <si>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</si>
  <si>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</si>
  <si>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</si>
  <si>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</si>
  <si>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</si>
  <si>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</si>
  <si>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</si>
  <si>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</si>
  <si>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</si>
  <si>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</si>
  <si>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</si>
  <si>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</si>
  <si>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</si>
  <si>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</si>
  <si>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</si>
  <si>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</si>
  <si>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</si>
  <si>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</si>
  <si>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</si>
  <si>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</si>
  <si>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</si>
  <si>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</si>
  <si>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</si>
  <si>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</si>
  <si>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</si>
  <si>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</si>
  <si>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</si>
  <si>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</si>
  <si>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</si>
  <si>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</si>
  <si>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</si>
  <si>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</si>
  <si>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</si>
  <si>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</si>
  <si>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</si>
  <si>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</si>
  <si>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</si>
  <si>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</si>
  <si>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</si>
  <si>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</si>
  <si>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</si>
  <si>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</si>
  <si>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</si>
  <si>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</si>
  <si>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</si>
  <si>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</si>
  <si>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</si>
  <si>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</si>
  <si>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</si>
  <si>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</si>
  <si>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</si>
  <si>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</si>
  <si>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</si>
  <si>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</si>
  <si>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</si>
  <si>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</si>
  <si>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</si>
  <si>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</si>
  <si>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</si>
  <si>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</si>
  <si>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</si>
  <si>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</si>
  <si>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</si>
  <si>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</si>
  <si>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</si>
  <si>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</si>
  <si>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</si>
  <si>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</si>
  <si>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</si>
  <si>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</si>
  <si>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</si>
  <si>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</si>
  <si>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</si>
  <si>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</si>
  <si>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</si>
  <si>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</si>
  <si>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</si>
  <si>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</si>
  <si>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</si>
  <si>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</si>
  <si>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</si>
  <si>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</si>
  <si>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</si>
  <si>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</si>
  <si>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</si>
  <si>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</si>
  <si>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</si>
  <si>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</si>
  <si>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</si>
  <si>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</si>
  <si>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</si>
  <si>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</si>
  <si>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</si>
  <si>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</si>
  <si>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</si>
  <si>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</si>
  <si>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</si>
  <si>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</si>
  <si>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</si>
  <si>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</si>
  <si>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</si>
  <si>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</si>
  <si>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</si>
  <si>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</si>
  <si>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</si>
  <si>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</si>
  <si>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</si>
  <si>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</si>
  <si>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</si>
  <si>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</si>
  <si>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</si>
  <si>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</si>
  <si>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</si>
  <si>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</si>
  <si>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</si>
  <si>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</si>
  <si>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</si>
  <si>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</si>
  <si>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</si>
  <si>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</si>
  <si>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</si>
  <si>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</si>
  <si>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</si>
  <si>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</si>
  <si>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</si>
  <si>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</si>
  <si>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</si>
  <si>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</si>
  <si>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</si>
  <si>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</si>
  <si>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</si>
  <si>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</si>
  <si>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</si>
  <si>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</si>
  <si>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</si>
  <si>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</si>
  <si>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</si>
  <si>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</si>
  <si>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</si>
  <si>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</si>
  <si>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</si>
  <si>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</si>
  <si>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</si>
  <si>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</si>
  <si>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</si>
  <si>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</si>
  <si>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</si>
  <si>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</si>
  <si>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</si>
  <si>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</si>
  <si>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</si>
  <si>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</si>
  <si>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</si>
  <si>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</si>
  <si>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</si>
  <si>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</si>
  <si>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</si>
  <si>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</si>
  <si>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</si>
  <si>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</si>
  <si>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</si>
  <si>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</si>
  <si>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</si>
  <si>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</si>
  <si>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</si>
  <si>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</si>
  <si>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</si>
  <si>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</si>
  <si>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</si>
  <si>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</si>
  <si>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</si>
  <si>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</si>
  <si>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</si>
  <si>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</si>
  <si>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</si>
  <si>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</si>
  <si>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</si>
  <si>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</si>
  <si>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</si>
  <si>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</si>
  <si>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</si>
  <si>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</si>
  <si>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</si>
  <si>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</si>
  <si>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</si>
  <si>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</si>
  <si>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</si>
  <si>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</si>
  <si>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</si>
  <si>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</si>
  <si>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</si>
  <si>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</si>
  <si>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</si>
  <si>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</si>
  <si>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</si>
  <si>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</si>
  <si>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</si>
  <si>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</si>
  <si>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</si>
  <si>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</si>
  <si>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</si>
  <si>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</si>
  <si>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</si>
  <si>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</si>
  <si>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</si>
  <si>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</si>
  <si>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</si>
  <si>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</si>
  <si>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</si>
  <si>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</si>
  <si>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</si>
  <si>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</si>
  <si>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</si>
  <si>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</si>
  <si>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</si>
  <si>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</si>
  <si>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</si>
  <si>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</si>
  <si>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</si>
  <si>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</si>
  <si>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</si>
  <si>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</si>
  <si>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</si>
  <si>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</si>
  <si>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</si>
  <si>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</si>
  <si>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</si>
  <si>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</si>
  <si>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</si>
  <si>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</si>
  <si>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</si>
  <si>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</si>
  <si>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</si>
  <si>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</si>
  <si>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</si>
  <si>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</si>
  <si>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</si>
  <si>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</si>
  <si>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</si>
  <si>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</si>
  <si>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</si>
  <si>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</si>
  <si>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</si>
  <si>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</si>
  <si>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</si>
  <si>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</si>
  <si>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</si>
  <si>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</si>
  <si>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</si>
  <si>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</si>
  <si>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</si>
  <si>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</si>
  <si>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</si>
  <si>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</si>
  <si>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</si>
  <si>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</si>
  <si>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</si>
  <si>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</si>
  <si>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</si>
  <si>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</si>
  <si>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</si>
  <si>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</si>
  <si>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</si>
  <si>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</si>
  <si>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</si>
  <si>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</si>
  <si>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</si>
  <si>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</si>
  <si>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</si>
  <si>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</si>
  <si>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</si>
  <si>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</si>
  <si>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</si>
  <si>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</si>
  <si>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</si>
  <si>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</si>
  <si>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</si>
  <si>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</si>
  <si>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</si>
  <si>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</si>
  <si>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</si>
  <si>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</si>
  <si>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</si>
  <si>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</si>
  <si>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</si>
  <si>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</si>
  <si>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</si>
  <si>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</si>
  <si>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</si>
  <si>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</si>
  <si>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</si>
  <si>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</si>
  <si>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</si>
  <si>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</si>
  <si>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</si>
  <si>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</si>
  <si>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</si>
  <si>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</si>
  <si>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</si>
  <si>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</si>
  <si>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</si>
  <si>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</si>
  <si>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</si>
  <si>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</si>
  <si>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</si>
  <si>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</si>
  <si>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</si>
  <si>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</si>
  <si>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</si>
  <si>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</si>
  <si>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</si>
  <si>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</si>
  <si>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</si>
  <si>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</si>
  <si>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</si>
  <si>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</si>
  <si>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</si>
  <si>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</si>
  <si>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</si>
  <si>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</si>
  <si>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</si>
  <si>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</si>
  <si>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</si>
  <si>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</si>
  <si>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</si>
  <si>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</si>
  <si>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</si>
  <si>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</si>
  <si>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</si>
  <si>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</si>
  <si>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</si>
  <si>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</si>
  <si>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</si>
  <si>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</si>
  <si>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</si>
  <si>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</si>
  <si>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</si>
  <si>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</si>
  <si>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</si>
  <si>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</si>
  <si>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</si>
  <si>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</si>
  <si>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</si>
  <si>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</si>
  <si>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</si>
  <si>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</si>
  <si>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</si>
  <si>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</si>
  <si>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</si>
  <si>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</si>
  <si>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</si>
  <si>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</si>
  <si>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</si>
  <si>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</si>
  <si>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</si>
  <si>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</si>
  <si>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</si>
  <si>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</si>
  <si>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</si>
  <si>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</si>
  <si>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</si>
  <si>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</si>
  <si>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</si>
  <si>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</si>
  <si>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</si>
  <si>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</si>
  <si>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</si>
  <si>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</si>
  <si>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</si>
  <si>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</si>
  <si>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</si>
  <si>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</si>
  <si>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</si>
  <si>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</si>
  <si>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</si>
  <si>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</si>
  <si>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</si>
  <si>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</si>
  <si>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</si>
  <si>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</si>
  <si>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</si>
  <si>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</si>
  <si>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</si>
  <si>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</si>
  <si>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</si>
  <si>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</si>
  <si>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</si>
  <si>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</si>
  <si>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</si>
  <si>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</si>
  <si>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</si>
  <si>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</si>
  <si>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</si>
  <si>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</si>
  <si>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</si>
  <si>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</si>
  <si>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</si>
  <si>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</si>
  <si>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</si>
  <si>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</si>
  <si>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</si>
  <si>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</si>
  <si>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</si>
  <si>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</si>
  <si>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</si>
  <si>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</si>
  <si>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</si>
  <si>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</si>
  <si>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</si>
  <si>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</si>
  <si>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</si>
  <si>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</si>
  <si>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</si>
  <si>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</si>
  <si>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</si>
  <si>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</si>
  <si>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</si>
  <si>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</si>
  <si>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</si>
  <si>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</si>
  <si>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</si>
  <si>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</si>
  <si>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</si>
  <si>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</si>
  <si>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</si>
  <si>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</si>
  <si>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</si>
  <si>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</si>
  <si>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</si>
  <si>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</si>
  <si>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</si>
  <si>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</si>
  <si>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</si>
  <si>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</si>
  <si>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</si>
  <si>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</si>
  <si>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</si>
  <si>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</si>
  <si>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</si>
  <si>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</si>
  <si>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</si>
  <si>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</si>
  <si>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</si>
  <si>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</si>
  <si>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</si>
  <si>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</si>
  <si>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</si>
  <si>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</si>
  <si>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</si>
  <si>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</si>
  <si>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</si>
  <si>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</si>
  <si>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</si>
  <si>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</si>
  <si>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</si>
  <si>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</si>
  <si>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</si>
  <si>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</si>
  <si>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</si>
  <si>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</si>
  <si>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</si>
  <si>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</si>
  <si>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</si>
  <si>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</si>
  <si>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</si>
  <si>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</si>
  <si>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</si>
  <si>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</si>
  <si>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</si>
  <si>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</si>
  <si>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</si>
  <si>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</si>
  <si>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</si>
  <si>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</si>
  <si>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</si>
  <si>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</si>
  <si>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</si>
  <si>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</si>
  <si>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</si>
  <si>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</si>
  <si>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</si>
  <si>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</si>
  <si>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</si>
  <si>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</si>
  <si>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</si>
  <si>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</si>
  <si>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</si>
  <si>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</si>
  <si>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</si>
  <si>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</si>
  <si>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</si>
  <si>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</si>
  <si>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</si>
  <si>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</si>
  <si>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</si>
  <si>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</si>
  <si>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</si>
  <si>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</si>
  <si>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</si>
  <si>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</si>
  <si>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</si>
  <si>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</si>
  <si>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</si>
  <si>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</si>
  <si>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</si>
  <si>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</si>
  <si>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</si>
  <si>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</si>
  <si>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</si>
  <si>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</si>
  <si>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</si>
  <si>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</si>
  <si>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</si>
  <si>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</si>
  <si>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</si>
  <si>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</si>
  <si>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</si>
  <si>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</si>
  <si>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</si>
  <si>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</si>
  <si>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</si>
  <si>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</si>
  <si>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</si>
  <si>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</si>
  <si>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</si>
  <si>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</si>
  <si>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</si>
  <si>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</si>
  <si>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</si>
  <si>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</si>
  <si>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</si>
  <si>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</si>
  <si>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</si>
  <si>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</si>
  <si>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</si>
  <si>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</si>
  <si>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</si>
  <si>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</si>
  <si>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</si>
  <si>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</si>
  <si>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</si>
  <si>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</si>
  <si>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</si>
  <si>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</si>
  <si>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</si>
  <si>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</si>
  <si>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</si>
  <si>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</si>
  <si>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</si>
  <si>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</si>
  <si>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</si>
  <si>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</si>
  <si>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</si>
  <si>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</si>
  <si>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</si>
  <si>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</si>
  <si>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</si>
  <si>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</si>
  <si>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</si>
  <si>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</si>
  <si>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</si>
  <si>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</si>
  <si>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</si>
  <si>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</si>
  <si>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</si>
  <si>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</si>
  <si>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</si>
  <si>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</si>
  <si>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</si>
  <si>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</si>
  <si>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</si>
  <si>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</si>
  <si>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</si>
  <si>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</si>
  <si>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</si>
  <si>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</si>
  <si>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</si>
  <si>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</si>
  <si>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</si>
  <si>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</si>
  <si>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</si>
  <si>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</si>
  <si>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</si>
  <si>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</si>
  <si>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</si>
  <si>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</si>
  <si>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</si>
  <si>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</si>
  <si>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</si>
  <si>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</si>
  <si>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</si>
  <si>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</si>
  <si>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</si>
  <si>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</si>
  <si>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</si>
  <si>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</si>
  <si>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</si>
  <si>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</si>
  <si>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</si>
  <si>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</si>
  <si>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</si>
  <si>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</si>
  <si>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</si>
  <si>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</si>
  <si>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</si>
  <si>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</si>
  <si>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</si>
  <si>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</si>
  <si>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</si>
  <si>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</si>
  <si>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</si>
  <si>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</si>
  <si>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</si>
  <si>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</si>
  <si>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</si>
  <si>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</si>
  <si>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</si>
  <si>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</si>
  <si>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</si>
  <si>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</si>
  <si>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</si>
  <si>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</si>
  <si>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</si>
  <si>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</si>
  <si>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</si>
  <si>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</si>
  <si>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</si>
  <si>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</si>
  <si>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</si>
  <si>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</si>
  <si>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</si>
  <si>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</si>
  <si>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</si>
  <si>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</si>
  <si>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</si>
  <si>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</si>
  <si>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</si>
  <si>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</si>
  <si>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</si>
  <si>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</si>
  <si>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</si>
  <si>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</si>
  <si>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</si>
  <si>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</si>
  <si>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</si>
  <si>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</si>
  <si>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</si>
  <si>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</si>
  <si>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</si>
  <si>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</si>
  <si>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</si>
  <si>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</si>
  <si>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</si>
  <si>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</si>
  <si>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</si>
  <si>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</si>
  <si>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</si>
  <si>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</si>
  <si>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</si>
  <si>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</si>
  <si>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</si>
  <si>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</si>
  <si>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</si>
  <si>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</si>
  <si>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</si>
  <si>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</si>
  <si>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</si>
  <si>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</si>
  <si>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</si>
  <si>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</si>
  <si>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</si>
  <si>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</si>
  <si>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</si>
  <si>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</si>
  <si>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</si>
  <si>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</si>
  <si>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</si>
  <si>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</si>
  <si>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</si>
  <si>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</si>
  <si>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</si>
  <si>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</si>
  <si>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</si>
  <si>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</si>
  <si>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</si>
  <si>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</si>
  <si>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</si>
  <si>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</si>
  <si>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</si>
  <si>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</si>
  <si>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</si>
  <si>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</si>
  <si>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</si>
  <si>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</si>
  <si>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</si>
  <si>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</si>
  <si>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</si>
  <si>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</si>
  <si>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</si>
  <si>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</si>
  <si>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</si>
  <si>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</si>
  <si>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</si>
  <si>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</si>
  <si>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</si>
  <si>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</si>
  <si>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</si>
  <si>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</si>
  <si>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</si>
  <si>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</si>
  <si>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</si>
  <si>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</si>
  <si>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</si>
  <si>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</si>
  <si>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</si>
  <si>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</si>
  <si>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</si>
  <si>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</si>
  <si>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</si>
  <si>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</si>
  <si>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</si>
  <si>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</si>
  <si>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</si>
  <si>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</si>
  <si>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</si>
  <si>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</si>
  <si>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</si>
  <si>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</si>
  <si>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</si>
  <si>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</si>
  <si>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</si>
  <si>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</si>
  <si>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</si>
  <si>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</si>
  <si>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</si>
  <si>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</si>
  <si>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</si>
  <si>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</si>
  <si>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</si>
  <si>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</si>
  <si>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</si>
  <si>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</si>
  <si>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</si>
  <si>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</si>
  <si>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</si>
  <si>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</si>
  <si>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</si>
  <si>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</si>
  <si>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</si>
  <si>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</si>
  <si>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</si>
  <si>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</si>
  <si>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</si>
  <si>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</si>
  <si>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</si>
  <si>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</si>
  <si>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</si>
  <si>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</si>
  <si>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</si>
  <si>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</si>
  <si>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</si>
  <si>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</si>
  <si>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</si>
  <si>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</si>
  <si>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</si>
  <si>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</si>
  <si>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</si>
  <si>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</si>
  <si>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</si>
  <si>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</si>
  <si>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</si>
  <si>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</si>
  <si>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</si>
  <si>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</si>
  <si>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</si>
  <si>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</si>
  <si>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</si>
  <si>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</si>
  <si>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</si>
  <si>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</si>
  <si>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</si>
  <si>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</si>
  <si>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</si>
  <si>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</si>
  <si>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</si>
  <si>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</si>
  <si>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</si>
  <si>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</si>
  <si>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</si>
  <si>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</si>
  <si>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</si>
  <si>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</si>
  <si>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</si>
  <si>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</si>
  <si>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</si>
  <si>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</si>
  <si>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</si>
  <si>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</si>
  <si>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</si>
  <si>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</si>
  <si>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</si>
  <si>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</si>
  <si>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</si>
  <si>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</si>
  <si>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</si>
  <si>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</si>
  <si>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</si>
  <si>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</si>
  <si>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</si>
  <si>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</si>
  <si>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</si>
  <si>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</si>
  <si>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</si>
  <si>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</si>
  <si>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</si>
  <si>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</si>
  <si>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</si>
  <si>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</si>
  <si>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</si>
  <si>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</si>
  <si>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</si>
  <si>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</si>
  <si>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</si>
  <si>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</si>
  <si>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</si>
  <si>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</si>
  <si>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</si>
  <si>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</si>
  <si>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</si>
  <si>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</si>
  <si>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</si>
  <si>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</si>
  <si>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</si>
  <si>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</si>
  <si>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</si>
  <si>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</si>
  <si>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</si>
  <si>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</si>
  <si>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</si>
  <si>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</si>
  <si>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</si>
  <si>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</si>
  <si>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</si>
  <si>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</si>
  <si>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</si>
  <si>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</si>
  <si>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</si>
  <si>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</si>
  <si>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</si>
  <si>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</si>
  <si>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</si>
  <si>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</si>
  <si>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</si>
  <si>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</si>
  <si>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</si>
  <si>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</si>
  <si>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</si>
  <si>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</si>
  <si>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</si>
  <si>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</si>
  <si>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</si>
  <si>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</si>
  <si>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</si>
  <si>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</si>
  <si>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</si>
  <si>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</si>
  <si>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</si>
  <si>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</si>
  <si>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</si>
  <si>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</si>
  <si>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</si>
  <si>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</si>
  <si>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</si>
  <si>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</si>
  <si>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</si>
  <si>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</si>
  <si>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</si>
  <si>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</si>
  <si>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</si>
  <si>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</si>
  <si>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</si>
  <si>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</si>
  <si>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</si>
  <si>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</si>
  <si>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</si>
  <si>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</si>
  <si>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</si>
  <si>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</si>
  <si>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</si>
  <si>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</si>
  <si>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</si>
  <si>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</si>
  <si>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</si>
  <si>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</si>
  <si>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</si>
  <si>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</si>
  <si>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</si>
  <si>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</si>
  <si>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</si>
  <si>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</si>
  <si>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</si>
  <si>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</si>
  <si>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</si>
  <si>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</si>
  <si>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</si>
  <si>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</si>
  <si>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</si>
  <si>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</si>
  <si>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</si>
  <si>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</si>
  <si>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</si>
  <si>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</si>
  <si>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</si>
  <si>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</si>
  <si>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</si>
  <si>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</si>
  <si>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</si>
  <si>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</si>
  <si>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</si>
  <si>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</si>
  <si>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</si>
  <si>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</si>
  <si>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</si>
  <si>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</si>
  <si>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</si>
  <si>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</si>
  <si>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</si>
  <si>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</si>
  <si>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</si>
  <si>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</si>
  <si>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</si>
  <si>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</si>
  <si>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</si>
  <si>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</si>
  <si>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</si>
  <si>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</si>
  <si>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</si>
  <si>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</si>
  <si>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</si>
  <si>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</si>
  <si>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</si>
  <si>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</si>
  <si>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</si>
  <si>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</si>
  <si>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</si>
  <si>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</si>
  <si>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</si>
  <si>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</si>
  <si>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</si>
  <si>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</si>
  <si>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</si>
  <si>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</si>
  <si>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</si>
  <si>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</si>
  <si>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</si>
  <si>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</si>
  <si>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</si>
  <si>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</si>
  <si>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</si>
  <si>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</si>
  <si>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</si>
  <si>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</si>
  <si>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</si>
  <si>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</si>
  <si>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</si>
  <si>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</si>
  <si>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</si>
  <si>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</si>
  <si>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</si>
  <si>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</si>
  <si>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</si>
  <si>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</si>
  <si>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</si>
  <si>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</si>
  <si>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</si>
  <si>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</si>
  <si>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</si>
  <si>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</si>
  <si>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</si>
  <si>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</si>
  <si>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</si>
  <si>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</si>
  <si>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</si>
  <si>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</si>
  <si>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</si>
  <si>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</si>
  <si>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</si>
  <si>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</si>
  <si>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</si>
  <si>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</si>
  <si>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</si>
  <si>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</si>
  <si>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</si>
  <si>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</si>
  <si>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</si>
  <si>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</si>
  <si>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</si>
  <si>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</si>
  <si>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</si>
  <si>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</si>
  <si>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</si>
  <si>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</si>
  <si>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</si>
  <si>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</si>
  <si>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</si>
  <si>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</si>
  <si>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</si>
  <si>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</si>
  <si>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</si>
  <si>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</si>
  <si>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</si>
  <si>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</si>
  <si>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</si>
  <si>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</si>
  <si>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</si>
  <si>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</si>
  <si>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</si>
  <si>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</si>
  <si>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</si>
  <si>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</si>
  <si>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</si>
  <si>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</si>
  <si>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</si>
  <si>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</si>
  <si>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</si>
  <si>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</si>
  <si>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</si>
  <si>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</si>
  <si>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</si>
  <si>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</si>
  <si>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</si>
  <si>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</si>
  <si>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</si>
  <si>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</si>
  <si>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</si>
  <si>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</si>
  <si>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</si>
  <si>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</si>
  <si>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</si>
  <si>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</si>
  <si>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</si>
  <si>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</si>
  <si>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</si>
  <si>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</si>
  <si>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</si>
  <si>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</si>
  <si>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</si>
  <si>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</si>
  <si>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</si>
  <si>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</si>
  <si>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</si>
  <si>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</si>
  <si>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</si>
  <si>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</si>
  <si>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</si>
  <si>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</si>
  <si>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</si>
  <si>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</si>
  <si>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</si>
  <si>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</si>
  <si>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</si>
  <si>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</si>
  <si>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</si>
  <si>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</si>
  <si>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</si>
  <si>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</si>
  <si>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</si>
  <si>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</si>
  <si>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</si>
  <si>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</si>
  <si>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</si>
  <si>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</si>
  <si>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</si>
  <si>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</si>
  <si>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</si>
  <si>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</si>
  <si>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</si>
  <si>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</si>
  <si>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</si>
  <si>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</si>
  <si>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</si>
  <si>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</si>
  <si>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</si>
  <si>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</si>
  <si>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</si>
  <si>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</si>
  <si>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</si>
  <si>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</si>
  <si>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</si>
  <si>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</si>
  <si>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</si>
  <si>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</si>
  <si>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</si>
  <si>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</si>
  <si>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</si>
  <si>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</si>
  <si>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</si>
  <si>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</si>
  <si>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</si>
  <si>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</si>
  <si>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</si>
  <si>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</si>
  <si>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</si>
  <si>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</si>
  <si>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</si>
  <si>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</si>
  <si>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</si>
  <si>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</si>
  <si>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</si>
  <si>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</si>
  <si>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</si>
  <si>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</si>
  <si>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</si>
  <si>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</si>
  <si>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</si>
  <si>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</si>
  <si>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</si>
  <si>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</si>
  <si>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</si>
  <si>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</si>
  <si>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</si>
  <si>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</si>
  <si>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</si>
  <si>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</si>
  <si>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</si>
  <si>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</si>
  <si>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</si>
  <si>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</si>
  <si>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</si>
  <si>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</si>
  <si>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</si>
  <si>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</si>
  <si>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</si>
  <si>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</si>
  <si>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</si>
  <si>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</si>
  <si>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</si>
  <si>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</si>
  <si>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</si>
  <si>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</si>
  <si>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</si>
  <si>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</si>
  <si>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</si>
  <si>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</si>
  <si>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</si>
  <si>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</si>
  <si>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</si>
  <si>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</si>
  <si>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</si>
  <si>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</si>
  <si>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</si>
  <si>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</si>
  <si>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</si>
  <si>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</si>
  <si>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</si>
  <si>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</si>
  <si>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</si>
  <si>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</si>
  <si>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</si>
  <si>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</si>
  <si>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</si>
  <si>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</si>
  <si>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</si>
  <si>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</si>
  <si>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</si>
  <si>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</si>
  <si>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</si>
  <si>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</si>
  <si>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</si>
  <si>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</si>
  <si>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</si>
  <si>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</si>
  <si>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</si>
  <si>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</si>
  <si>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</si>
  <si>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</si>
  <si>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</si>
  <si>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</si>
  <si>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</si>
  <si>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</si>
  <si>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</si>
  <si>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</si>
  <si>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</si>
  <si>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</si>
  <si>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</si>
  <si>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</si>
  <si>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</si>
  <si>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</si>
  <si>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</si>
  <si>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</si>
  <si>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</si>
  <si>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</si>
  <si>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</si>
  <si>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</si>
  <si>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</si>
  <si>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</si>
  <si>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</si>
  <si>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</si>
  <si>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</si>
  <si>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</si>
  <si>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</si>
  <si>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</si>
  <si>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</si>
  <si>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</si>
  <si>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</si>
  <si>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</si>
  <si>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</si>
  <si>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</si>
  <si>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</si>
  <si>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</si>
  <si>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</si>
  <si>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</si>
  <si>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</si>
  <si>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</si>
  <si>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</si>
  <si>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</si>
  <si>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</si>
  <si>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</si>
  <si>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</si>
  <si>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</si>
  <si>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</si>
  <si>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</si>
  <si>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</si>
  <si>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</si>
  <si>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</si>
  <si>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</si>
  <si>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</si>
  <si>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</si>
  <si>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</si>
  <si>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</si>
  <si>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</si>
  <si>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</si>
  <si>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</si>
  <si>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</si>
  <si>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</si>
  <si>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</si>
  <si>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</si>
  <si>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</si>
  <si>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</si>
  <si>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</si>
  <si>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</si>
  <si>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</si>
  <si>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</si>
  <si>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</si>
  <si>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</si>
  <si>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</si>
  <si>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</si>
  <si>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</si>
  <si>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</si>
  <si>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</si>
  <si>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</si>
  <si>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</si>
  <si>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</si>
  <si>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</si>
  <si>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</si>
  <si>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</si>
  <si>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</si>
  <si>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</si>
  <si>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</si>
  <si>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</si>
  <si>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</si>
  <si>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</si>
  <si>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</si>
  <si>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</si>
  <si>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</si>
  <si>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</si>
  <si>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</si>
  <si>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</si>
  <si>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</si>
  <si>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</si>
  <si>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</si>
  <si>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</si>
  <si>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</si>
  <si>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</si>
  <si>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</si>
  <si>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</si>
  <si>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</si>
  <si>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</si>
  <si>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</si>
  <si>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</si>
  <si>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</si>
  <si>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</si>
  <si>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</si>
  <si>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</si>
  <si>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</si>
  <si>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</si>
  <si>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</si>
  <si>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</si>
  <si>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</si>
  <si>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</si>
  <si>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</si>
  <si>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</si>
  <si>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</si>
  <si>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</si>
  <si>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</si>
  <si>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</si>
  <si>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</si>
  <si>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</si>
  <si>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</si>
  <si>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</si>
  <si>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</si>
  <si>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</si>
  <si>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</si>
  <si>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</si>
  <si>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</si>
  <si>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</si>
  <si>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</si>
  <si>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</si>
  <si>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</si>
  <si>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</si>
  <si>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</si>
  <si>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</si>
  <si>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</si>
  <si>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</si>
  <si>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</si>
  <si>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</si>
  <si>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</si>
  <si>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</si>
  <si>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</si>
  <si>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</si>
  <si>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</si>
  <si>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</si>
  <si>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</si>
  <si>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</si>
  <si>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</si>
  <si>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</si>
  <si>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</si>
  <si>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</si>
  <si>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</si>
  <si>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</si>
  <si>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</si>
  <si>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</si>
  <si>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</si>
  <si>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</si>
  <si>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</si>
  <si>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</si>
  <si>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</si>
  <si>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</si>
  <si>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</si>
  <si>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</si>
  <si>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</si>
  <si>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</si>
  <si>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</si>
  <si>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</si>
  <si>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</si>
  <si>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</si>
  <si>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</si>
  <si>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</si>
  <si>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</si>
  <si>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</si>
  <si>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</si>
  <si>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</si>
  <si>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</si>
  <si>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</si>
  <si>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</si>
  <si>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</si>
  <si>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</si>
  <si>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</si>
  <si>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</si>
  <si>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</si>
  <si>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</si>
  <si>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</si>
  <si>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</si>
  <si>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</si>
  <si>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</si>
  <si>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</si>
  <si>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</si>
  <si>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</si>
  <si>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</si>
  <si>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</si>
  <si>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</si>
  <si>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</si>
  <si>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</si>
  <si>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</si>
  <si>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</si>
  <si>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</si>
  <si>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</si>
  <si>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</si>
  <si>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</si>
  <si>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</si>
  <si>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</si>
  <si>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</si>
  <si>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</si>
  <si>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</si>
  <si>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</si>
  <si>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</si>
  <si>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</si>
  <si>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</si>
  <si>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</si>
  <si>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</si>
  <si>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</si>
  <si>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</si>
  <si>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</si>
  <si>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</si>
  <si>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</si>
  <si>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</si>
  <si>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</si>
  <si>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</si>
  <si>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</si>
  <si>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</si>
  <si>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</si>
  <si>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</si>
  <si>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</si>
  <si>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</si>
  <si>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</si>
  <si>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</si>
  <si>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</si>
  <si>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</si>
  <si>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</si>
  <si>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</si>
  <si>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</si>
  <si>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</si>
  <si>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</si>
  <si>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</si>
  <si>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</si>
  <si>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</si>
  <si>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</si>
  <si>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</si>
  <si>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</si>
  <si>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</si>
  <si>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</si>
  <si>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</si>
  <si>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</si>
  <si>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</si>
  <si>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</si>
  <si>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</si>
  <si>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</si>
  <si>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</si>
  <si>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</si>
  <si>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</si>
  <si>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</si>
  <si>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</si>
  <si>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</si>
  <si>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</si>
  <si>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</si>
  <si>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</si>
  <si>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</si>
  <si>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</si>
  <si>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</si>
  <si>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</si>
  <si>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</si>
  <si>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</si>
  <si>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</si>
  <si>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</si>
  <si>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</si>
  <si>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</si>
  <si>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</si>
  <si>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</si>
  <si>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</si>
  <si>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</si>
  <si>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</si>
  <si>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</si>
  <si>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</si>
  <si>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</si>
  <si>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</si>
  <si>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</si>
  <si>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</si>
  <si>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</si>
  <si>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</si>
  <si>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</si>
  <si>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</si>
  <si>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</si>
  <si>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</si>
  <si>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</si>
  <si>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</si>
  <si>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</si>
  <si>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</si>
  <si>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</si>
  <si>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</si>
  <si>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</si>
  <si>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</si>
  <si>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</si>
  <si>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</si>
  <si>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</si>
  <si>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</si>
  <si>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</si>
  <si>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</si>
  <si>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</si>
  <si>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</si>
  <si>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</si>
  <si>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</si>
  <si>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</si>
  <si>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</si>
  <si>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</si>
  <si>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</si>
  <si>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</si>
  <si>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</si>
  <si>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</si>
  <si>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</si>
  <si>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</si>
  <si>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</si>
  <si>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</si>
  <si>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</si>
  <si>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</si>
  <si>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</si>
  <si>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</si>
  <si>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</si>
  <si>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</si>
  <si>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</si>
  <si>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</si>
  <si>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</si>
  <si>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</si>
  <si>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</si>
  <si>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</si>
  <si>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</si>
  <si>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</si>
  <si>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</si>
  <si>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</si>
  <si>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</si>
  <si>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</si>
  <si>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</si>
  <si>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</si>
  <si>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</si>
  <si>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</si>
  <si>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</si>
  <si>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</si>
  <si>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</si>
  <si>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</si>
  <si>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</si>
  <si>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</si>
  <si>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</si>
  <si>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</si>
  <si>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</si>
  <si>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</si>
  <si>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</si>
  <si>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</si>
  <si>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</si>
  <si>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</si>
  <si>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</si>
  <si>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</si>
  <si>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</si>
  <si>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</si>
  <si>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</si>
  <si>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</si>
  <si>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</si>
  <si>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</si>
  <si>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</si>
  <si>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</si>
  <si>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</si>
  <si>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</si>
  <si>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</si>
  <si>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</si>
  <si>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</si>
  <si>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</si>
  <si>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</si>
  <si>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</si>
  <si>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</si>
  <si>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</si>
  <si>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</si>
  <si>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</si>
  <si>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</si>
  <si>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</si>
  <si>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</si>
  <si>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</si>
  <si>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</si>
  <si>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</si>
  <si>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</si>
  <si>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</si>
  <si>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</si>
  <si>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</si>
  <si>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</si>
  <si>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</si>
  <si>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</si>
  <si>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</si>
  <si>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</si>
  <si>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</si>
  <si>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</si>
  <si>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</si>
  <si>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</si>
  <si>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</si>
  <si>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</si>
  <si>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</si>
  <si>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</si>
  <si>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</si>
  <si>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</si>
  <si>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</si>
  <si>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</si>
  <si>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</si>
  <si>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</si>
  <si>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</si>
  <si>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</si>
  <si>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</si>
  <si>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</si>
  <si>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</si>
  <si>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</si>
  <si>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</si>
  <si>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</si>
  <si>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</si>
  <si>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</si>
  <si>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</si>
  <si>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</si>
  <si>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</si>
  <si>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</si>
  <si>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</si>
  <si>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</si>
  <si>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</si>
  <si>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</si>
  <si>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</si>
  <si>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</si>
  <si>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</si>
  <si>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</si>
  <si>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</si>
  <si>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</si>
  <si>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</si>
  <si>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</si>
  <si>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</si>
  <si>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</si>
  <si>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</si>
  <si>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</si>
  <si>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</si>
  <si>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</si>
  <si>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</si>
  <si>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</si>
  <si>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</si>
  <si>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</si>
  <si>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</si>
  <si>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</si>
  <si>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</si>
  <si>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</si>
  <si>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</si>
  <si>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</si>
  <si>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</si>
  <si>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</si>
  <si>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</si>
  <si>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</si>
  <si>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</si>
  <si>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</si>
  <si>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</si>
  <si>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</si>
  <si>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</si>
  <si>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</si>
  <si>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</si>
  <si>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</si>
  <si>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</si>
  <si>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</si>
  <si>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</si>
  <si>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</si>
  <si>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</si>
  <si>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</si>
  <si>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</si>
  <si>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</si>
  <si>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</si>
  <si>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</si>
  <si>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</si>
  <si>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</si>
  <si>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</si>
  <si>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</si>
  <si>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</si>
  <si>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</si>
  <si>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</si>
  <si>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</si>
  <si>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</si>
  <si>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</si>
  <si>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</si>
  <si>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</si>
  <si>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</si>
  <si>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</si>
  <si>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</si>
  <si>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</si>
  <si>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</si>
  <si>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</si>
  <si>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</si>
  <si>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</si>
  <si>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</si>
  <si>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</si>
  <si>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</si>
  <si>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</si>
  <si>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</si>
  <si>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</si>
  <si>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</si>
  <si>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</si>
  <si>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</si>
  <si>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</si>
  <si>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</si>
  <si>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</si>
  <si>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</si>
  <si>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</si>
  <si>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</si>
  <si>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</si>
  <si>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</si>
  <si>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</si>
  <si>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</si>
  <si>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</si>
  <si>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</si>
  <si>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</si>
  <si>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</si>
  <si>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</si>
  <si>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</si>
  <si>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</si>
  <si>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</si>
  <si>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</si>
  <si>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</si>
  <si>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</si>
  <si>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</si>
  <si>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</si>
  <si>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</si>
  <si>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</si>
  <si>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</si>
  <si>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</si>
  <si>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</si>
  <si>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</si>
  <si>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</si>
  <si>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</si>
  <si>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</si>
  <si>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</si>
  <si>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</si>
  <si>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</si>
  <si>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</si>
  <si>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</si>
  <si>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</si>
  <si>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</si>
  <si>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</si>
  <si>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</si>
  <si>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</si>
  <si>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</si>
  <si>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</si>
  <si>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</si>
  <si>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</si>
  <si>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</si>
  <si>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</si>
  <si>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</si>
  <si>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</si>
  <si>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</si>
  <si>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</si>
  <si>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</si>
  <si>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</si>
  <si>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</si>
  <si>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</si>
  <si>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</si>
  <si>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</si>
  <si>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</si>
  <si>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</si>
  <si>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</si>
  <si>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</si>
  <si>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</si>
  <si>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</si>
  <si>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</si>
  <si>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</si>
  <si>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</si>
  <si>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</si>
  <si>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</si>
  <si>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</si>
  <si>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</si>
  <si>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</si>
  <si>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</si>
  <si>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</si>
  <si>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</si>
  <si>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</si>
  <si>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</si>
  <si>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</si>
  <si>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</si>
  <si>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</si>
  <si>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</si>
  <si>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</si>
  <si>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</si>
  <si>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</si>
  <si>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</si>
  <si>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</si>
  <si>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</si>
  <si>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</si>
  <si>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</si>
  <si>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</si>
  <si>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</si>
  <si>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</si>
  <si>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</si>
  <si>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</si>
  <si>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</si>
  <si>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</si>
  <si>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</si>
  <si>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</si>
  <si>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</si>
  <si>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</si>
  <si>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</si>
  <si>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</si>
  <si>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</si>
  <si>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</si>
  <si>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</si>
  <si>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</si>
  <si>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</si>
  <si>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</si>
  <si>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</si>
  <si>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</si>
  <si>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</si>
  <si>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</si>
  <si>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</si>
  <si>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</si>
  <si>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</si>
  <si>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</si>
  <si>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</si>
  <si>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</si>
  <si>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</si>
  <si>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</si>
  <si>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</si>
  <si>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</si>
  <si>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</si>
  <si>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</si>
  <si>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</si>
  <si>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</si>
  <si>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</si>
  <si>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</si>
  <si>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</si>
  <si>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</si>
  <si>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</si>
  <si>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</si>
  <si>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</si>
  <si>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</si>
  <si>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</si>
  <si>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</si>
  <si>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</si>
  <si>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</si>
  <si>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</si>
  <si>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</si>
  <si>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</si>
  <si>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</si>
  <si>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</si>
  <si>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</si>
  <si>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</si>
  <si>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</si>
  <si>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</si>
  <si>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</si>
  <si>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</si>
  <si>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</si>
  <si>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</si>
  <si>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</si>
  <si>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</si>
  <si>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</si>
  <si>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</si>
  <si>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</si>
  <si>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</si>
  <si>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</si>
  <si>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</si>
  <si>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</si>
  <si>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</si>
  <si>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</si>
  <si>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</si>
  <si>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</si>
  <si>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</si>
  <si>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</si>
  <si>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</si>
  <si>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</si>
  <si>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</si>
  <si>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</si>
  <si>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</si>
  <si>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</si>
  <si>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</si>
  <si>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</si>
  <si>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</si>
  <si>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</si>
  <si>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</si>
  <si>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</si>
  <si>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</si>
  <si>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</si>
  <si>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</si>
  <si>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</si>
  <si>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</si>
  <si>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</si>
  <si>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</si>
  <si>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</si>
  <si>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</si>
  <si>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</si>
  <si>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</si>
  <si>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</si>
  <si>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</si>
  <si>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</si>
  <si>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</si>
  <si>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</si>
  <si>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</si>
  <si>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</si>
  <si>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</si>
  <si>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</si>
  <si>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</si>
  <si>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</si>
  <si>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</si>
  <si>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</si>
  <si>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</si>
  <si>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</si>
  <si>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</si>
  <si>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</si>
  <si>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</si>
  <si>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</si>
  <si>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</si>
  <si>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</si>
  <si>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</si>
  <si>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</si>
  <si>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</si>
  <si>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</si>
  <si>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</si>
  <si>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</si>
  <si>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</si>
  <si>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</si>
  <si>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</si>
  <si>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</si>
  <si>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</si>
  <si>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</si>
  <si>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</si>
  <si>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</si>
  <si>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</si>
  <si>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</si>
  <si>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</si>
  <si>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</si>
  <si>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</si>
  <si>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</si>
  <si>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</si>
  <si>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</si>
  <si>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</si>
  <si>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</si>
  <si>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</si>
  <si>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</si>
  <si>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</si>
  <si>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</si>
  <si>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</si>
  <si>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</si>
  <si>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</si>
  <si>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</si>
  <si>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</si>
  <si>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</si>
  <si>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</si>
  <si>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</si>
  <si>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</si>
  <si>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</si>
  <si>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</si>
  <si>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</si>
  <si>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</si>
  <si>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</si>
  <si>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</si>
  <si>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</si>
  <si>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</si>
  <si>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</si>
  <si>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</si>
  <si>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</si>
  <si>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</si>
  <si>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</si>
  <si>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</si>
  <si>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</si>
  <si>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</si>
  <si>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</si>
  <si>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</si>
  <si>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</si>
  <si>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</si>
  <si>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</si>
  <si>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</si>
  <si>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</si>
  <si>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</si>
  <si>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</si>
  <si>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</si>
  <si>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</si>
  <si>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</si>
  <si>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</si>
  <si>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</si>
  <si>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</si>
  <si>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</si>
  <si>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</si>
  <si>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</si>
  <si>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</si>
  <si>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</si>
  <si>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</si>
  <si>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</si>
  <si>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</si>
  <si>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</si>
  <si>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</si>
  <si>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</si>
  <si>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</si>
  <si>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</si>
  <si>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</si>
  <si>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</si>
  <si>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</si>
  <si>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</si>
  <si>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</si>
  <si>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</si>
  <si>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</si>
  <si>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</si>
  <si>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</si>
  <si>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</si>
  <si>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</si>
  <si>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</si>
  <si>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</si>
  <si>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</si>
  <si>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</si>
  <si>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</si>
  <si>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</si>
  <si>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</si>
  <si>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</si>
  <si>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</si>
  <si>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</si>
  <si>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</si>
  <si>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</si>
  <si>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</si>
  <si>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</si>
  <si>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</si>
  <si>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</si>
  <si>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</si>
  <si>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</si>
  <si>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</si>
  <si>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</si>
  <si>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</si>
  <si>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</si>
  <si>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</si>
  <si>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</si>
  <si>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</si>
  <si>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</si>
  <si>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</si>
  <si>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</si>
  <si>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</si>
  <si>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</si>
  <si>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</si>
  <si>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</si>
  <si>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</si>
  <si>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</si>
  <si>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</si>
  <si>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</si>
  <si>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</si>
  <si>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</si>
  <si>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</si>
  <si>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</si>
  <si>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</si>
  <si>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</si>
  <si>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</si>
  <si>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</si>
  <si>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</si>
  <si>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</si>
  <si>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</si>
  <si>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</si>
  <si>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</si>
  <si>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</si>
  <si>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</si>
  <si>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</si>
  <si>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</si>
  <si>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</si>
  <si>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</si>
  <si>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</si>
  <si>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</si>
  <si>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</si>
  <si>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</si>
  <si>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</si>
  <si>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</si>
  <si>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</si>
  <si>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</si>
  <si>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</si>
  <si>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</si>
  <si>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</si>
  <si>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</si>
  <si>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</si>
  <si>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</si>
  <si>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</si>
  <si>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</si>
  <si>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</si>
  <si>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</si>
  <si>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</si>
  <si>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</si>
  <si>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</si>
  <si>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</si>
  <si>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</si>
  <si>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</si>
  <si>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</si>
  <si>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</si>
  <si>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</si>
  <si>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</si>
  <si>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</si>
  <si>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</si>
  <si>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</si>
  <si>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</si>
  <si>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</si>
  <si>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</si>
  <si>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</si>
  <si>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</si>
  <si>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</si>
  <si>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</si>
  <si>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</si>
  <si>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</si>
  <si>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</si>
  <si>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</si>
  <si>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</si>
  <si>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</si>
  <si>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</si>
  <si>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</si>
  <si>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</si>
  <si>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</si>
  <si>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</si>
  <si>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</si>
  <si>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</si>
  <si>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</si>
  <si>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</si>
  <si>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</si>
  <si>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</si>
  <si>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</si>
  <si>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</si>
  <si>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</si>
  <si>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</si>
  <si>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</si>
  <si>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</si>
  <si>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</si>
  <si>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</si>
  <si>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</si>
  <si>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</si>
  <si>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</si>
  <si>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</si>
  <si>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</si>
  <si>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</si>
  <si>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</si>
  <si>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</si>
  <si>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</si>
  <si>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</si>
  <si>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</si>
  <si>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</si>
  <si>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</si>
  <si>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</si>
  <si>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</si>
  <si>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</si>
  <si>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</si>
  <si>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</si>
  <si>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</si>
  <si>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</si>
  <si>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</si>
  <si>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</si>
  <si>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</si>
  <si>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</si>
  <si>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</si>
  <si>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</si>
  <si>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</si>
  <si>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</si>
  <si>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</si>
  <si>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</si>
  <si>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</si>
  <si>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</si>
  <si>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</si>
  <si>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</si>
  <si>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</si>
  <si>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</si>
  <si>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</si>
  <si>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</si>
  <si>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</si>
  <si>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</si>
  <si>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</si>
  <si>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</si>
  <si>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</si>
  <si>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</si>
  <si>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</si>
  <si>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</si>
  <si>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</si>
  <si>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</si>
  <si>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</si>
  <si>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</si>
  <si>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</si>
  <si>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</si>
  <si>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</si>
  <si>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</si>
  <si>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</si>
  <si>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</si>
  <si>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</si>
  <si>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</si>
  <si>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</si>
  <si>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</si>
  <si>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</si>
  <si>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</si>
  <si>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</si>
  <si>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</si>
  <si>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</si>
  <si>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</si>
  <si>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</si>
  <si>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</si>
  <si>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</si>
  <si>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</si>
  <si>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</si>
  <si>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</si>
  <si>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</si>
  <si>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</si>
  <si>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</si>
  <si>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</si>
  <si>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</si>
  <si>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</si>
  <si>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</si>
  <si>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</si>
  <si>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</si>
  <si>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</si>
  <si>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</si>
  <si>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</si>
  <si>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</si>
  <si>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</si>
  <si>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</si>
  <si>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</si>
  <si>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</si>
  <si>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</si>
  <si>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</si>
  <si>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</si>
  <si>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</si>
  <si>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</si>
  <si>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</si>
  <si>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</si>
  <si>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</si>
  <si>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</si>
  <si>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</si>
  <si>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</si>
  <si>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</si>
  <si>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</si>
  <si>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</si>
  <si>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</si>
  <si>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</si>
  <si>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</si>
  <si>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</si>
  <si>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</si>
  <si>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</si>
  <si>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</si>
  <si>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</si>
  <si>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</si>
  <si>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</si>
  <si>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</si>
  <si>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</si>
  <si>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</si>
  <si>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</si>
  <si>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</si>
  <si>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</si>
  <si>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</si>
  <si>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</si>
  <si>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</si>
  <si>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</si>
  <si>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</si>
  <si>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</si>
  <si>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</si>
  <si>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</si>
  <si>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</si>
  <si>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</si>
  <si>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</si>
  <si>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</si>
  <si>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</si>
  <si>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</si>
  <si>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</si>
  <si>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</si>
  <si>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</si>
  <si>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</si>
  <si>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</si>
  <si>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</si>
  <si>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</si>
  <si>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</si>
  <si>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</si>
  <si>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</si>
  <si>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</si>
  <si>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</si>
  <si>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</si>
  <si>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</si>
  <si>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</si>
  <si>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</si>
  <si>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</si>
  <si>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</si>
  <si>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</si>
  <si>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</si>
  <si>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</si>
  <si>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</si>
  <si>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</si>
  <si>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</si>
  <si>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</si>
  <si>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</si>
  <si>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</si>
  <si>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</si>
  <si>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</si>
  <si>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</si>
  <si>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</si>
  <si>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</si>
  <si>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</si>
  <si>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</si>
  <si>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</si>
  <si>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</si>
  <si>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</si>
  <si>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</si>
  <si>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</si>
  <si>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</si>
  <si>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</si>
  <si>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</si>
  <si>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</si>
  <si>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</si>
  <si>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</si>
  <si>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</si>
  <si>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</si>
  <si>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</si>
  <si>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</si>
  <si>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</si>
  <si>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</si>
  <si>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</si>
  <si>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</si>
  <si>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</si>
  <si>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</si>
  <si>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</si>
  <si>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</si>
  <si>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</si>
  <si>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</si>
  <si>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</si>
  <si>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</si>
  <si>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</si>
  <si>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</si>
  <si>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</si>
  <si>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</si>
  <si>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</si>
  <si>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</si>
  <si>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</si>
  <si>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</si>
  <si>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</si>
  <si>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</si>
  <si>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</si>
  <si>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</si>
  <si>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</si>
  <si>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</si>
  <si>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</si>
  <si>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</si>
  <si>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</si>
  <si>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</si>
  <si>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</si>
  <si>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</si>
  <si>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</si>
  <si>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</si>
  <si>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</si>
  <si>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</si>
  <si>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</si>
  <si>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</si>
  <si>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</si>
  <si>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</si>
  <si>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</si>
  <si>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</si>
  <si>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</si>
  <si>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</si>
  <si>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</si>
  <si>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</si>
  <si>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</si>
  <si>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</si>
  <si>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</si>
  <si>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</si>
  <si>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</si>
  <si>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</si>
  <si>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</si>
  <si>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</si>
  <si>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</si>
  <si>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</si>
  <si>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</si>
  <si>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</si>
  <si>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</si>
  <si>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</si>
  <si>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</si>
  <si>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</si>
  <si>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</si>
  <si>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</si>
  <si>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</si>
  <si>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</si>
  <si>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</si>
  <si>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</si>
  <si>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</si>
  <si>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</si>
  <si>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</si>
  <si>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</si>
  <si>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</si>
  <si>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</si>
  <si>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</si>
  <si>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</si>
  <si>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</si>
  <si>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</si>
  <si>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</si>
  <si>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</si>
  <si>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</si>
  <si>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</si>
  <si>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</si>
  <si>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</si>
  <si>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</si>
  <si>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</si>
  <si>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</si>
  <si>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</si>
  <si>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</si>
  <si>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</si>
  <si>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</si>
  <si>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</si>
  <si>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</si>
  <si>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</si>
  <si>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</si>
  <si>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</si>
  <si>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</si>
  <si>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</si>
  <si>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</si>
  <si>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</si>
  <si>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</si>
  <si>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</si>
  <si>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</si>
  <si>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</si>
  <si>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</si>
  <si>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</si>
  <si>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</si>
  <si>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</si>
  <si>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</si>
  <si>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</si>
  <si>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</si>
  <si>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</si>
  <si>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</si>
  <si>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</si>
  <si>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</si>
  <si>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</si>
  <si>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</si>
  <si>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</si>
  <si>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</si>
  <si>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</si>
  <si>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</si>
  <si>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</si>
  <si>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</si>
  <si>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</si>
  <si>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</si>
  <si>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</si>
  <si>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</si>
  <si>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</si>
  <si>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</si>
  <si>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</si>
  <si>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</si>
  <si>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</si>
  <si>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</si>
  <si>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</si>
  <si>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</si>
  <si>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</si>
  <si>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</si>
  <si>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</si>
  <si>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</si>
  <si>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</si>
  <si>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</si>
  <si>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</si>
  <si>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</si>
  <si>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</si>
  <si>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</si>
  <si>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</si>
  <si>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</si>
  <si>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</si>
  <si>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</si>
  <si>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</si>
  <si>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</si>
  <si>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</si>
  <si>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</si>
  <si>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</si>
  <si>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</si>
  <si>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</si>
  <si>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</si>
  <si>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</si>
  <si>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</si>
  <si>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</si>
  <si>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</si>
  <si>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</si>
  <si>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</si>
  <si>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</si>
  <si>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</si>
  <si>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</si>
  <si>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</si>
  <si>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</si>
  <si>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</si>
  <si>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</si>
  <si>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</si>
  <si>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</si>
  <si>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</si>
  <si>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</si>
  <si>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</si>
  <si>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</si>
  <si>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</si>
  <si>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</si>
  <si>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</si>
  <si>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</si>
  <si>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</si>
  <si>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</si>
  <si>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</si>
  <si>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</si>
  <si>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</si>
  <si>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</si>
  <si>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</si>
  <si>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</si>
  <si>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</si>
  <si>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</si>
  <si>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</si>
  <si>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</si>
  <si>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</si>
  <si>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</si>
  <si>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</si>
  <si>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</si>
  <si>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</si>
  <si>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</si>
  <si>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</si>
  <si>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</si>
  <si>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</si>
  <si>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</si>
  <si>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</si>
  <si>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</si>
  <si>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</si>
  <si>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</si>
  <si>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</si>
  <si>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</si>
  <si>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</si>
  <si>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</si>
  <si>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</si>
  <si>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</si>
  <si>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</si>
  <si>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</si>
  <si>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</si>
  <si>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</si>
  <si>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</si>
  <si>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</si>
  <si>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</si>
  <si>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</si>
  <si>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</si>
  <si>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</si>
  <si>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</si>
  <si>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</si>
  <si>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</si>
  <si>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</si>
  <si>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</si>
  <si>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</si>
  <si>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</si>
  <si>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</si>
  <si>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</si>
  <si>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</si>
  <si>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</si>
  <si>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</si>
  <si>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</si>
  <si>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</si>
  <si>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</si>
  <si>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</si>
  <si>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</si>
  <si>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</si>
  <si>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</si>
  <si>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</si>
  <si>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</si>
  <si>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</si>
  <si>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</si>
  <si>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</si>
  <si>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</si>
  <si>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</si>
  <si>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</si>
  <si>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</si>
  <si>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</si>
  <si>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</si>
  <si>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</si>
  <si>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</si>
  <si>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</si>
  <si>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</si>
  <si>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</si>
  <si>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</si>
  <si>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</si>
  <si>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</si>
  <si>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</si>
  <si>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</si>
  <si>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</si>
  <si>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</si>
  <si>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</si>
  <si>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</si>
  <si>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</si>
  <si>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</si>
  <si>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</si>
  <si>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</si>
  <si>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</si>
  <si>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</si>
  <si>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</si>
  <si>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</si>
  <si>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</si>
  <si>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</si>
  <si>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</si>
  <si>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</si>
  <si>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</si>
  <si>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</si>
  <si>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</si>
  <si>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</si>
  <si>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</si>
  <si>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</si>
  <si>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</si>
  <si>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</si>
  <si>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</si>
  <si>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</si>
  <si>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</si>
  <si>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</si>
  <si>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</si>
  <si>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</si>
  <si>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</si>
  <si>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</si>
  <si>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</si>
  <si>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</si>
  <si>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</si>
  <si>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</si>
  <si>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</si>
  <si>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</si>
  <si>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</si>
  <si>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</si>
  <si>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</si>
  <si>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</si>
  <si>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</si>
  <si>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</si>
  <si>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</si>
  <si>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</si>
  <si>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</si>
  <si>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</si>
  <si>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</si>
  <si>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</si>
  <si>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</si>
  <si>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</si>
  <si>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</si>
  <si>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</si>
  <si>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</si>
  <si>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</si>
  <si>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</si>
  <si>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</si>
  <si>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</si>
  <si>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</si>
  <si>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</si>
  <si>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</si>
  <si>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</si>
  <si>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</si>
  <si>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</si>
  <si>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</si>
  <si>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</si>
  <si>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</si>
  <si>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</si>
  <si>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</si>
  <si>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</si>
  <si>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</si>
  <si>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</si>
  <si>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</si>
  <si>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</si>
  <si>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</si>
  <si>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</si>
  <si>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</si>
  <si>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</si>
  <si>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</si>
  <si>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</si>
  <si>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</si>
  <si>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</si>
  <si>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</si>
  <si>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</si>
  <si>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</si>
  <si>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</si>
  <si>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</si>
  <si>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</si>
  <si>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</si>
  <si>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</si>
  <si>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</si>
  <si>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</si>
  <si>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</si>
  <si>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</si>
  <si>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</si>
  <si>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</si>
  <si>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</si>
  <si>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</si>
  <si>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</si>
  <si>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</si>
  <si>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</si>
  <si>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</si>
  <si>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</si>
  <si>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</si>
  <si>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</si>
  <si>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</si>
  <si>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</si>
  <si>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</si>
  <si>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</si>
  <si>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</si>
  <si>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</si>
  <si>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</si>
  <si>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</si>
  <si>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</si>
  <si>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</si>
  <si>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</si>
  <si>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</si>
  <si>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</si>
  <si>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</si>
  <si>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</si>
  <si>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</si>
  <si>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</si>
  <si>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</si>
  <si>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</si>
  <si>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</si>
  <si>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</si>
  <si>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</si>
  <si>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</si>
  <si>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</si>
  <si>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</si>
  <si>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</si>
  <si>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</si>
  <si>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</si>
  <si>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</si>
  <si>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</si>
  <si>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</si>
  <si>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</si>
  <si>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</si>
  <si>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</si>
  <si>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</si>
  <si>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</si>
  <si>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</si>
  <si>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</si>
  <si>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</si>
  <si>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</si>
  <si>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</si>
  <si>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</si>
  <si>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</si>
  <si>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</si>
  <si>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</si>
  <si>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</si>
  <si>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</si>
  <si>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</si>
  <si>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</si>
  <si>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</si>
  <si>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</si>
  <si>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</si>
  <si>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</si>
  <si>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</si>
  <si>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</si>
  <si>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</si>
  <si>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</si>
  <si>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</si>
  <si>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</si>
  <si>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</si>
  <si>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</si>
  <si>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</si>
  <si>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</si>
  <si>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</si>
  <si>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</si>
  <si>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</si>
  <si>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</si>
  <si>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</si>
  <si>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</si>
  <si>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</si>
  <si>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</si>
  <si>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</si>
  <si>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</si>
  <si>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</si>
  <si>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</si>
  <si>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</si>
  <si>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</si>
  <si>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</si>
  <si>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</si>
  <si>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</si>
  <si>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</si>
  <si>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</si>
  <si>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</si>
  <si>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</si>
  <si>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</si>
  <si>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</si>
  <si>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</si>
  <si>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</si>
  <si>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</si>
  <si>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</si>
  <si>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</si>
  <si>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</si>
  <si>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</si>
  <si>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</si>
  <si>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</si>
  <si>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</si>
  <si>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</si>
  <si>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</si>
  <si>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</si>
  <si>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</si>
  <si>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</si>
  <si>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</si>
  <si>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</si>
  <si>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</si>
  <si>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</si>
  <si>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</si>
  <si>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</si>
  <si>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</si>
  <si>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</si>
  <si>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</si>
  <si>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</si>
  <si>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</si>
  <si>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</si>
  <si>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</si>
  <si>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</si>
  <si>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</si>
  <si>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</si>
  <si>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</si>
  <si>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</si>
  <si>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</si>
  <si>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</si>
  <si>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</si>
  <si>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</si>
  <si>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</si>
  <si>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</si>
  <si>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</si>
  <si>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</si>
  <si>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</si>
  <si>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</si>
  <si>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</si>
  <si>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</si>
  <si>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</si>
  <si>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</si>
  <si>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</si>
  <si>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</si>
  <si>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</si>
  <si>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</si>
  <si>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</si>
  <si>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</si>
  <si>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</si>
  <si>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</si>
  <si>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</si>
  <si>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</si>
  <si>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</si>
  <si>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</si>
  <si>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</si>
  <si>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</si>
  <si>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</si>
  <si>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</si>
  <si>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</si>
  <si>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</si>
  <si>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</si>
  <si>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</si>
  <si>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</si>
  <si>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</si>
  <si>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</si>
  <si>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</si>
  <si>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</si>
  <si>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</si>
  <si>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</si>
  <si>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</si>
  <si>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</si>
  <si>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</si>
  <si>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</si>
  <si>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</si>
  <si>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</si>
  <si>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</si>
  <si>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</si>
  <si>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</si>
  <si>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</si>
  <si>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</si>
  <si>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</si>
  <si>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</si>
  <si>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</si>
  <si>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</si>
  <si>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</si>
  <si>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</si>
  <si>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</si>
  <si>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</si>
  <si>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</si>
  <si>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</si>
  <si>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</si>
  <si>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</si>
  <si>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</si>
  <si>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</si>
  <si>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</si>
  <si>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</si>
  <si>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</si>
  <si>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</si>
  <si>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</si>
  <si>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</si>
  <si>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</si>
  <si>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</si>
  <si>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</si>
  <si>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</si>
  <si>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</si>
  <si>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</si>
  <si>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</si>
  <si>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</si>
  <si>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</si>
  <si>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</si>
  <si>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</si>
  <si>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</si>
  <si>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</si>
  <si>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</si>
  <si>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</si>
  <si>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</si>
  <si>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</si>
  <si>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</si>
  <si>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</si>
  <si>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</si>
  <si>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</si>
  <si>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</si>
  <si>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</si>
  <si>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</si>
  <si>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</si>
  <si>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</si>
  <si>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</si>
  <si>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</si>
  <si>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</si>
  <si>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</si>
  <si>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</si>
  <si>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</si>
  <si>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</si>
  <si>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</si>
  <si>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</si>
  <si>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</si>
  <si>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</si>
  <si>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</si>
  <si>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</si>
  <si>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</si>
  <si>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</si>
  <si>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</si>
  <si>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</si>
  <si>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</si>
  <si>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</si>
  <si>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</si>
  <si>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</si>
  <si>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</si>
  <si>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</si>
  <si>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</si>
  <si>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</si>
  <si>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</si>
  <si>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</si>
  <si>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</si>
  <si>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</si>
  <si>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</si>
  <si>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</si>
  <si>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</si>
  <si>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</si>
  <si>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</si>
  <si>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</si>
  <si>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</si>
  <si>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</si>
  <si>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</si>
  <si>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</si>
  <si>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</si>
  <si>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</si>
  <si>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</si>
  <si>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</si>
  <si>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</si>
  <si>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</si>
  <si>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</si>
  <si>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</si>
  <si>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</si>
  <si>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</si>
  <si>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</si>
  <si>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</si>
  <si>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</si>
  <si>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</si>
  <si>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</si>
  <si>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</si>
  <si>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</si>
  <si>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</si>
  <si>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</si>
  <si>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</si>
  <si>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</si>
  <si>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</si>
  <si>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</si>
  <si>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</si>
  <si>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</si>
  <si>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</si>
  <si>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</si>
  <si>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</si>
  <si>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</si>
  <si>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</si>
  <si>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</si>
  <si>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</si>
  <si>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</si>
  <si>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</si>
  <si>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</si>
  <si>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</si>
  <si>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</si>
  <si>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</si>
  <si>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</si>
  <si>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</si>
  <si>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</si>
  <si>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</si>
  <si>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</si>
  <si>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</si>
  <si>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</si>
  <si>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</si>
  <si>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</si>
  <si>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</si>
  <si>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</si>
  <si>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</si>
  <si>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</si>
  <si>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</si>
  <si>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</si>
  <si>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</si>
  <si>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</si>
  <si>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</si>
  <si>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</si>
  <si>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</si>
  <si>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</si>
  <si>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</si>
  <si>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</si>
  <si>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</si>
  <si>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</si>
  <si>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</si>
  <si>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</si>
  <si>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</si>
  <si>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</si>
  <si>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</si>
  <si>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</si>
  <si>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</si>
  <si>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</si>
  <si>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</si>
  <si>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</si>
  <si>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</si>
  <si>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</si>
  <si>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</si>
  <si>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</si>
  <si>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</si>
  <si>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</si>
  <si>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</si>
  <si>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</si>
  <si>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</si>
  <si>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</si>
  <si>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</si>
  <si>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</si>
  <si>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</si>
  <si>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</si>
  <si>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</si>
  <si>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</si>
  <si>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</si>
  <si>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</si>
  <si>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</si>
  <si>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</si>
  <si>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</si>
  <si>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</si>
  <si>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</si>
  <si>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</si>
  <si>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</si>
  <si>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</si>
  <si>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</si>
  <si>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</si>
  <si>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</si>
  <si>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</si>
  <si>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</si>
  <si>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</si>
  <si>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</si>
  <si>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</si>
  <si>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</si>
  <si>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</si>
  <si>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</si>
  <si>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</si>
  <si>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</si>
  <si>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</si>
  <si>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</si>
  <si>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</si>
  <si>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</si>
  <si>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</si>
  <si>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</si>
  <si>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</si>
  <si>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</si>
  <si>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</si>
  <si>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</si>
  <si>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</si>
  <si>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</si>
  <si>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</si>
  <si>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</si>
  <si>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</si>
  <si>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</si>
  <si>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</si>
  <si>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</si>
  <si>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</si>
  <si>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</si>
  <si>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</si>
  <si>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</si>
  <si>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</si>
  <si>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</si>
  <si>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</si>
  <si>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</si>
  <si>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</si>
  <si>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</si>
  <si>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</si>
  <si>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</si>
  <si>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</si>
  <si>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</si>
  <si>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</si>
  <si>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</si>
  <si>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</si>
  <si>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</si>
  <si>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</si>
  <si>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</si>
  <si>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</si>
  <si>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</si>
  <si>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</si>
  <si>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</si>
  <si>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</si>
  <si>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</si>
  <si>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</si>
  <si>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</si>
  <si>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</si>
  <si>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</si>
  <si>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</si>
  <si>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</si>
  <si>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</si>
  <si>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</si>
  <si>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</si>
  <si>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</si>
  <si>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</si>
  <si>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</si>
  <si>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</si>
  <si>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</si>
  <si>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</si>
  <si>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</si>
  <si>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</si>
  <si>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</si>
  <si>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</si>
  <si>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</si>
  <si>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</si>
  <si>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</si>
  <si>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</si>
  <si>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</si>
  <si>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</si>
  <si>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</si>
  <si>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</si>
  <si>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</si>
  <si>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</si>
  <si>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</si>
  <si>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</si>
  <si>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</si>
  <si>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</si>
  <si>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</si>
  <si>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</si>
  <si>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</si>
  <si>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</si>
  <si>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</si>
  <si>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</si>
  <si>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</si>
  <si>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</si>
  <si>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</si>
  <si>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</si>
  <si>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</si>
  <si>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</si>
  <si>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</si>
  <si>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</si>
  <si>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</si>
  <si>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</si>
  <si>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</si>
  <si>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</si>
  <si>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</si>
  <si>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</si>
  <si>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</si>
  <si>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</si>
  <si>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</si>
  <si>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</si>
  <si>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</si>
  <si>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</si>
  <si>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</si>
  <si>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</si>
  <si>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</si>
  <si>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</si>
  <si>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</si>
  <si>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</si>
  <si>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</si>
  <si>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</si>
  <si>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</si>
  <si>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</si>
  <si>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</si>
  <si>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</si>
  <si>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</si>
  <si>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</si>
  <si>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</si>
  <si>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</si>
  <si>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</si>
  <si>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</si>
  <si>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</si>
  <si>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</si>
  <si>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</si>
  <si>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</si>
  <si>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</si>
  <si>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</si>
  <si>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</si>
  <si>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</si>
  <si>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</si>
  <si>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</si>
  <si>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</si>
  <si>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</si>
  <si>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</si>
  <si>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</si>
  <si>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</si>
  <si>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</si>
  <si>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</si>
  <si>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</si>
  <si>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</si>
  <si>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</si>
  <si>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</si>
  <si>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</si>
  <si>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</si>
  <si>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</si>
  <si>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</si>
  <si>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</si>
  <si>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</si>
  <si>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</si>
  <si>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</si>
  <si>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</si>
  <si>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</si>
  <si>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</si>
  <si>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</si>
  <si>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</si>
  <si>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</si>
  <si>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</si>
  <si>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</si>
  <si>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</si>
  <si>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</si>
  <si>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</si>
  <si>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</si>
  <si>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</si>
  <si>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</si>
  <si>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</si>
  <si>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</si>
  <si>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</si>
  <si>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</si>
  <si>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</si>
  <si>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</si>
  <si>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</si>
  <si>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</si>
  <si>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</si>
  <si>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</si>
  <si>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</si>
  <si>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</si>
  <si>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</si>
  <si>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</si>
  <si>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</si>
  <si>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</si>
  <si>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</si>
  <si>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</si>
  <si>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</si>
  <si>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</si>
  <si>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</si>
  <si>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</si>
  <si>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</si>
  <si>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</si>
  <si>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</si>
  <si>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</si>
  <si>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</si>
  <si>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</si>
  <si>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</si>
  <si>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</si>
  <si>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</si>
  <si>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</si>
  <si>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</si>
  <si>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</si>
  <si>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</si>
  <si>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</si>
  <si>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</si>
  <si>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</si>
  <si>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</si>
  <si>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</si>
  <si>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</si>
  <si>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</si>
  <si>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</si>
  <si>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</si>
  <si>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</si>
  <si>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</si>
  <si>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</si>
  <si>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</si>
  <si>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</si>
  <si>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</si>
  <si>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</si>
  <si>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</si>
  <si>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</si>
  <si>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</si>
  <si>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</si>
  <si>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</si>
  <si>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</si>
  <si>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</si>
  <si>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</si>
  <si>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</si>
  <si>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</si>
  <si>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</si>
  <si>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</si>
  <si>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</si>
  <si>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</si>
  <si>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</si>
  <si>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</si>
  <si>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</si>
  <si>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</si>
  <si>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</si>
  <si>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</si>
  <si>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</si>
  <si>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</si>
  <si>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</si>
  <si>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</si>
  <si>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</si>
  <si>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</si>
  <si>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</si>
  <si>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</si>
  <si>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</si>
  <si>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</si>
  <si>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</si>
  <si>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</si>
  <si>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</si>
  <si>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</si>
  <si>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</si>
  <si>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</si>
  <si>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</si>
  <si>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</si>
  <si>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</si>
  <si>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</si>
  <si>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</si>
  <si>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</si>
  <si>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</si>
  <si>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</si>
  <si>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</si>
  <si>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</si>
  <si>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</si>
  <si>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</si>
  <si>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</si>
  <si>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</si>
  <si>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</si>
  <si>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</si>
  <si>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</si>
  <si>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</si>
  <si>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</si>
  <si>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</si>
  <si>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</si>
  <si>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</si>
  <si>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</si>
  <si>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</si>
  <si>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</si>
  <si>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</si>
  <si>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</si>
  <si>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</si>
  <si>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</si>
  <si>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</si>
  <si>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</si>
  <si>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</si>
  <si>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</si>
  <si>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</si>
  <si>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</si>
  <si>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</si>
  <si>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</si>
  <si>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</si>
  <si>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</si>
  <si>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</si>
  <si>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</si>
  <si>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</si>
  <si>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</si>
  <si>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</si>
  <si>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</si>
  <si>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</si>
  <si>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</si>
  <si>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</si>
  <si>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</si>
  <si>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</si>
  <si>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</si>
  <si>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</si>
  <si>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</si>
  <si>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</si>
  <si>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</si>
  <si>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</si>
  <si>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</si>
  <si>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</si>
  <si>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</si>
  <si>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</si>
  <si>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</si>
  <si>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</si>
  <si>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</si>
  <si>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</si>
  <si>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</si>
  <si>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</si>
  <si>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</si>
  <si>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</si>
  <si>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</si>
  <si>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</si>
  <si>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</si>
  <si>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</si>
  <si>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</si>
  <si>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</si>
  <si>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</si>
  <si>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</si>
  <si>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</si>
  <si>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</si>
  <si>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</si>
  <si>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</si>
  <si>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</si>
  <si>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</si>
  <si>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</si>
  <si>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</si>
  <si>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</si>
  <si>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</si>
  <si>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</si>
  <si>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</si>
  <si>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</si>
  <si>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</si>
  <si>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</si>
  <si>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</si>
  <si>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</si>
  <si>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</si>
  <si>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</si>
  <si>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</si>
  <si>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</si>
  <si>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</si>
  <si>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</si>
  <si>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</si>
  <si>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</si>
  <si>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</si>
  <si>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</si>
  <si>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</si>
  <si>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</si>
  <si>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</si>
  <si>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</si>
  <si>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</si>
  <si>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</si>
  <si>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</si>
  <si>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</si>
  <si>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</si>
  <si>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</si>
  <si>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</si>
  <si>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</si>
  <si>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</si>
  <si>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</si>
  <si>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</si>
  <si>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</si>
  <si>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</si>
  <si>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</si>
  <si>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</si>
  <si>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</si>
  <si>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</si>
  <si>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</si>
  <si>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</si>
  <si>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</si>
  <si>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</si>
  <si>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</si>
  <si>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</si>
  <si>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</si>
  <si>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</si>
  <si>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</si>
  <si>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</si>
  <si>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</si>
  <si>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</si>
  <si>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</si>
  <si>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</si>
  <si>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</si>
  <si>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</si>
  <si>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</si>
  <si>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</si>
  <si>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</si>
  <si>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</si>
  <si>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</si>
  <si>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</si>
  <si>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</si>
  <si>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</si>
  <si>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</si>
  <si>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</si>
  <si>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</si>
  <si>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</si>
  <si>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</si>
  <si>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</si>
  <si>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</si>
  <si>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</si>
  <si>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</si>
  <si>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</si>
  <si>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</si>
  <si>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</si>
  <si>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</si>
  <si>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</si>
  <si>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</si>
  <si>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</si>
  <si>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</si>
  <si>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</si>
  <si>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</si>
  <si>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</si>
  <si>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</si>
  <si>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</si>
  <si>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</si>
  <si>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</si>
  <si>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</si>
  <si>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</si>
  <si>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</si>
  <si>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</si>
  <si>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</si>
  <si>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</si>
  <si>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</si>
  <si>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</si>
  <si>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</si>
  <si>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</si>
  <si>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</si>
  <si>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</si>
  <si>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</si>
  <si>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</si>
  <si>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</si>
  <si>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</si>
  <si>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</si>
  <si>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</si>
  <si>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</si>
  <si>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</si>
  <si>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</si>
  <si>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</si>
  <si>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</si>
  <si>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</si>
  <si>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</si>
  <si>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</si>
  <si>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</si>
  <si>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</si>
  <si>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</si>
  <si>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</si>
  <si>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</si>
  <si>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</si>
  <si>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</si>
  <si>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</si>
  <si>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</si>
  <si>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</si>
  <si>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</si>
  <si>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</si>
  <si>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</si>
  <si>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</si>
  <si>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</si>
  <si>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</si>
  <si>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</si>
  <si>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</si>
  <si>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</si>
  <si>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</si>
  <si>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</si>
  <si>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</si>
  <si>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</si>
  <si>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</si>
  <si>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</si>
  <si>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</si>
  <si>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</si>
  <si>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</si>
  <si>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</si>
  <si>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</si>
  <si>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</si>
  <si>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</si>
  <si>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</si>
  <si>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</si>
  <si>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</si>
  <si>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</si>
  <si>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</si>
  <si>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</si>
  <si>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</si>
  <si>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</si>
  <si>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</si>
  <si>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</si>
  <si>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</si>
  <si>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</si>
  <si>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</si>
  <si>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</si>
  <si>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</si>
  <si>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</si>
  <si>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</si>
  <si>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</si>
  <si>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</si>
  <si>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</si>
  <si>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</si>
  <si>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</si>
  <si>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</si>
  <si>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</si>
  <si>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</si>
  <si>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</si>
  <si>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</si>
  <si>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</si>
  <si>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</si>
  <si>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</si>
  <si>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</si>
  <si>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</si>
  <si>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</si>
  <si>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</si>
  <si>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</si>
  <si>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</si>
  <si>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</si>
  <si>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</si>
  <si>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</si>
  <si>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</si>
  <si>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</si>
  <si>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</si>
  <si>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</si>
  <si>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</si>
  <si>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</si>
  <si>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</si>
  <si>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</si>
  <si>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</si>
  <si>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</si>
  <si>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</si>
  <si>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</si>
  <si>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</si>
  <si>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</si>
  <si>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</si>
  <si>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</si>
  <si>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</si>
  <si>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</si>
  <si>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</si>
  <si>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</si>
  <si>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</si>
  <si>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</si>
  <si>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</si>
  <si>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</si>
  <si>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</si>
  <si>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</si>
  <si>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</si>
  <si>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</si>
  <si>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</si>
  <si>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</si>
  <si>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</si>
  <si>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</si>
  <si>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</si>
  <si>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</si>
  <si>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</si>
  <si>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</si>
  <si>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</si>
  <si>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</si>
  <si>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</si>
  <si>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</si>
  <si>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</si>
  <si>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</si>
  <si>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</si>
  <si>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</si>
  <si>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</si>
  <si>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</si>
  <si>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</si>
  <si>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</si>
  <si>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</si>
  <si>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</si>
  <si>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</si>
  <si>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</si>
  <si>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</si>
  <si>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</si>
  <si>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</si>
  <si>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</si>
  <si>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</si>
  <si>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</si>
  <si>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</si>
  <si>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</si>
  <si>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</si>
  <si>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</si>
  <si>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</si>
  <si>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</si>
  <si>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</si>
  <si>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</si>
  <si>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</si>
  <si>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</si>
  <si>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</si>
  <si>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</si>
  <si>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</si>
  <si>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</si>
  <si>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</si>
  <si>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</si>
  <si>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</si>
  <si>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</si>
  <si>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</si>
  <si>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</si>
  <si>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</si>
  <si>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</si>
  <si>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</si>
  <si>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</si>
  <si>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</si>
  <si>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</si>
  <si>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</si>
  <si>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</si>
  <si>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</si>
  <si>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</si>
  <si>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</si>
  <si>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</si>
  <si>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</si>
  <si>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</si>
  <si>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</si>
  <si>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</si>
  <si>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</si>
  <si>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</si>
  <si>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</si>
  <si>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</si>
  <si>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</si>
  <si>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</si>
  <si>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</si>
  <si>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</si>
  <si>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</si>
  <si>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</si>
  <si>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</si>
  <si>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</si>
  <si>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</si>
  <si>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</si>
  <si>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</si>
  <si>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</si>
  <si>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</si>
  <si>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</si>
  <si>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</si>
  <si>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</si>
  <si>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</si>
  <si>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</si>
  <si>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</si>
  <si>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</si>
  <si>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</si>
  <si>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</si>
  <si>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</si>
  <si>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</si>
  <si>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</si>
  <si>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</si>
  <si>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</si>
  <si>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</si>
  <si>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</si>
  <si>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</si>
  <si>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</si>
  <si>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</si>
  <si>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</si>
  <si>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</si>
  <si>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</si>
  <si>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</si>
  <si>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</si>
  <si>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</si>
  <si>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</si>
  <si>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</si>
  <si>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</si>
  <si>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</si>
  <si>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</si>
  <si>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</si>
  <si>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</si>
  <si>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</si>
  <si>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</si>
  <si>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</si>
  <si>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</si>
  <si>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</si>
  <si>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</si>
  <si>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</si>
  <si>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</si>
  <si>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</si>
  <si>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</si>
  <si>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</si>
  <si>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</si>
  <si>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</si>
  <si>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</si>
  <si>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</si>
  <si>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</si>
  <si>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</si>
  <si>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</si>
  <si>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</si>
  <si>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</si>
  <si>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</si>
  <si>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</si>
  <si>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</si>
  <si>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</si>
  <si>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</si>
  <si>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</si>
  <si>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</si>
  <si>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</si>
  <si>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</si>
  <si>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</si>
  <si>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</si>
  <si>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</si>
  <si>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</si>
  <si>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</si>
  <si>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</si>
  <si>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</si>
  <si>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</si>
  <si>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</si>
  <si>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</si>
  <si>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</si>
  <si>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</si>
  <si>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</si>
  <si>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</si>
  <si>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</si>
  <si>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</si>
  <si>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</si>
  <si>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</si>
  <si>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</si>
  <si>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</si>
  <si>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</si>
  <si>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</si>
  <si>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</si>
  <si>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</si>
  <si>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</si>
  <si>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</si>
  <si>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</si>
  <si>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</si>
  <si>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</si>
  <si>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</si>
  <si>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</si>
  <si>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</si>
  <si>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</si>
  <si>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</si>
  <si>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</si>
  <si>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</si>
  <si>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</si>
  <si>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</si>
  <si>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</si>
  <si>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</si>
  <si>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</si>
  <si>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</si>
  <si>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</si>
  <si>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</si>
  <si>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</si>
  <si>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</si>
  <si>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</si>
  <si>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</si>
  <si>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</si>
  <si>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</si>
  <si>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</si>
  <si>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</si>
  <si>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</si>
  <si>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</si>
  <si>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</si>
  <si>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</si>
  <si>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</si>
  <si>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</si>
  <si>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</si>
  <si>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</si>
  <si>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</si>
  <si>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</si>
  <si>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</si>
  <si>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</si>
  <si>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</si>
  <si>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</si>
  <si>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</si>
  <si>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</si>
  <si>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</si>
  <si>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</si>
  <si>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</si>
  <si>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</si>
  <si>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</si>
  <si>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</si>
  <si>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</si>
  <si>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</si>
  <si>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</si>
  <si>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</si>
  <si>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</si>
  <si>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</si>
  <si>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</si>
  <si>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</si>
  <si>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</si>
  <si>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</si>
  <si>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</si>
  <si>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</si>
  <si>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</si>
  <si>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</si>
  <si>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</si>
  <si>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</si>
  <si>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</si>
  <si>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</si>
  <si>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</si>
  <si>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</si>
  <si>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</si>
  <si>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</si>
  <si>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</si>
  <si>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</si>
  <si>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</si>
  <si>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</si>
  <si>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</si>
  <si>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</si>
  <si>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</si>
  <si>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</si>
  <si>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</si>
  <si>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</si>
  <si>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</si>
  <si>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</si>
  <si>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</si>
  <si>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</si>
  <si>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</si>
  <si>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</si>
  <si>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</si>
  <si>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</si>
  <si>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</si>
  <si>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</si>
  <si>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</si>
  <si>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</si>
  <si>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</si>
  <si>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</si>
  <si>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</si>
  <si>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</si>
  <si>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</si>
  <si>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</si>
  <si>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</si>
  <si>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</si>
  <si>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</si>
  <si>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</si>
  <si>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</si>
  <si>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</si>
  <si>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</si>
  <si>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</si>
  <si>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</si>
  <si>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</si>
  <si>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</si>
  <si>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</si>
  <si>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</si>
  <si>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</si>
  <si>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</si>
  <si>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</si>
  <si>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</si>
  <si>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</si>
  <si>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</si>
  <si>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</si>
  <si>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</si>
  <si>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</si>
  <si>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</si>
  <si>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</si>
  <si>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</si>
  <si>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</si>
  <si>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</si>
  <si>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</si>
  <si>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</si>
  <si>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</si>
  <si>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</si>
  <si>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</si>
  <si>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</si>
  <si>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</si>
  <si>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</si>
  <si>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</si>
  <si>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</si>
  <si>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</si>
  <si>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</si>
  <si>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</si>
  <si>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</si>
  <si>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</si>
  <si>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</si>
  <si>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</si>
  <si>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</si>
  <si>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</si>
  <si>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</si>
  <si>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</si>
  <si>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</si>
  <si>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</si>
  <si>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</si>
  <si>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</si>
  <si>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</si>
  <si>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</si>
  <si>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</si>
  <si>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</si>
  <si>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</si>
  <si>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</si>
  <si>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</si>
  <si>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</si>
  <si>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</si>
  <si>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</si>
  <si>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</si>
  <si>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</si>
  <si>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</si>
  <si>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</si>
  <si>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</si>
  <si>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</si>
  <si>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</si>
  <si>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</si>
  <si>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</si>
  <si>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</si>
  <si>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</si>
  <si>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</si>
  <si>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</si>
  <si>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</si>
  <si>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</si>
  <si>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</si>
  <si>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</si>
  <si>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</si>
  <si>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</si>
  <si>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</si>
  <si>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</si>
  <si>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</si>
  <si>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</si>
  <si>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</si>
  <si>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</si>
  <si>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</si>
  <si>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</si>
  <si>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</si>
  <si>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</si>
  <si>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</si>
  <si>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</si>
  <si>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</si>
  <si>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</si>
  <si>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</si>
  <si>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</si>
  <si>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</si>
  <si>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</si>
  <si>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</si>
  <si>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</si>
  <si>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</si>
  <si>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</si>
  <si>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</si>
  <si>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</si>
  <si>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</si>
  <si>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</si>
  <si>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</si>
  <si>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</si>
  <si>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</si>
  <si>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</si>
  <si>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</si>
  <si>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</si>
  <si>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</si>
  <si>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</si>
  <si>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</si>
  <si>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</si>
  <si>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</si>
  <si>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</si>
  <si>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</si>
  <si>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</si>
  <si>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</si>
  <si>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</si>
  <si>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</si>
  <si>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</si>
  <si>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</si>
  <si>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</si>
  <si>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</si>
  <si>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</si>
  <si>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</si>
  <si>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</si>
  <si>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</si>
  <si>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</si>
  <si>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</si>
  <si>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</si>
  <si>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</si>
  <si>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</si>
  <si>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</si>
  <si>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</si>
  <si>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</si>
  <si>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</si>
  <si>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</si>
  <si>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</si>
  <si>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</si>
  <si>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</si>
  <si>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</si>
  <si>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</si>
  <si>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</si>
  <si>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</si>
  <si>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</si>
  <si>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</si>
  <si>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</si>
  <si>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</si>
  <si>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</si>
  <si>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</si>
  <si>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</si>
  <si>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</si>
  <si>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</si>
  <si>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</si>
  <si>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</si>
  <si>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</si>
  <si>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</si>
  <si>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</si>
  <si>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</si>
  <si>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</si>
  <si>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</si>
  <si>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</si>
  <si>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</si>
  <si>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</si>
  <si>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</si>
  <si>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</si>
  <si>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</si>
  <si>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</si>
  <si>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</si>
  <si>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</si>
  <si>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</si>
  <si>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</si>
  <si>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</si>
  <si>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</si>
  <si>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</si>
  <si>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</si>
  <si>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</si>
  <si>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</si>
  <si>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</si>
  <si>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</si>
  <si>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</si>
  <si>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</si>
  <si>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</si>
  <si>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</si>
  <si>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</si>
  <si>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</si>
  <si>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</si>
  <si>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</si>
  <si>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</si>
  <si>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</si>
  <si>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</si>
  <si>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</si>
  <si>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</si>
  <si>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</si>
  <si>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</si>
  <si>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</si>
  <si>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</si>
  <si>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</si>
  <si>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</si>
  <si>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</si>
  <si>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</si>
  <si>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</si>
  <si>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</si>
  <si>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</si>
  <si>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</si>
  <si>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</si>
  <si>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</si>
  <si>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</si>
  <si>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</si>
  <si>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</si>
  <si>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</si>
  <si>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</si>
  <si>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</si>
  <si>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</si>
  <si>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</si>
  <si>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</si>
  <si>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</si>
  <si>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</si>
  <si>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</si>
  <si>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</si>
  <si>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</si>
  <si>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</si>
  <si>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</si>
  <si>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</si>
  <si>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</si>
  <si>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</si>
  <si>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</si>
  <si>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</si>
  <si>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</si>
  <si>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</si>
  <si>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</si>
  <si>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</si>
  <si>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</si>
  <si>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</si>
  <si>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</si>
  <si>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</si>
  <si>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</si>
  <si>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</si>
  <si>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</si>
  <si>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</si>
  <si>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</si>
  <si>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</si>
  <si>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</si>
  <si>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</si>
  <si>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</si>
  <si>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</si>
  <si>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</si>
  <si>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</si>
  <si>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</si>
  <si>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</si>
  <si>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</si>
  <si>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</si>
  <si>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</si>
  <si>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</si>
  <si>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</si>
  <si>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</si>
  <si>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</si>
  <si>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</si>
  <si>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</si>
  <si>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</si>
  <si>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</si>
  <si>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</si>
  <si>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</si>
  <si>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</si>
  <si>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</si>
  <si>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</si>
  <si>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</si>
  <si>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</si>
  <si>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</si>
  <si>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</si>
  <si>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</si>
  <si>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</si>
  <si>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</si>
  <si>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</si>
  <si>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</si>
  <si>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</si>
  <si>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</si>
  <si>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</si>
  <si>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</si>
  <si>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</si>
  <si>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</si>
  <si>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</si>
  <si>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</si>
  <si>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</si>
  <si>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</si>
  <si>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</si>
  <si>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</si>
  <si>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</si>
  <si>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</si>
  <si>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</si>
  <si>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</si>
  <si>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</si>
  <si>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</si>
  <si>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</si>
  <si>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</si>
  <si>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</si>
  <si>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</si>
  <si>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</si>
  <si>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</si>
  <si>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</si>
  <si>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</si>
  <si>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</si>
  <si>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</si>
  <si>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</si>
  <si>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</si>
  <si>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</si>
  <si>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</si>
  <si>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</si>
  <si>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</si>
  <si>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</si>
  <si>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</si>
  <si>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</si>
  <si>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</si>
  <si>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</si>
  <si>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</si>
  <si>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</si>
  <si>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</si>
  <si>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</si>
  <si>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</si>
  <si>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</si>
  <si>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</si>
  <si>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</si>
  <si>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</si>
  <si>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</si>
  <si>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</si>
  <si>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</si>
  <si>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</si>
  <si>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</si>
  <si>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</si>
  <si>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</si>
  <si>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</si>
  <si>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</si>
  <si>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</si>
  <si>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</si>
  <si>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</si>
  <si>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</si>
  <si>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</si>
  <si>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</si>
  <si>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</si>
  <si>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</si>
  <si>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</si>
  <si>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</si>
  <si>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</si>
  <si>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</si>
  <si>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</si>
  <si>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</si>
  <si>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</si>
  <si>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</si>
  <si>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</si>
  <si>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</si>
  <si>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</si>
  <si>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</si>
  <si>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</si>
  <si>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</si>
  <si>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</si>
  <si>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</si>
  <si>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</si>
  <si>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</si>
  <si>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</si>
  <si>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</si>
  <si>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</si>
  <si>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</si>
  <si>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</si>
  <si>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</si>
  <si>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</si>
  <si>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</si>
  <si>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</si>
  <si>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</si>
  <si>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</si>
  <si>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</si>
  <si>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</si>
  <si>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</si>
  <si>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</si>
  <si>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</si>
  <si>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</si>
  <si>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</si>
  <si>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</si>
  <si>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</si>
  <si>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</si>
  <si>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</si>
  <si>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</si>
  <si>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</si>
  <si>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</si>
  <si>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</si>
  <si>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</si>
  <si>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</si>
  <si>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</si>
  <si>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</si>
  <si>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</si>
  <si>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</si>
  <si>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</si>
  <si>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</si>
  <si>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</si>
  <si>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</si>
  <si>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</si>
  <si>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</si>
  <si>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</si>
  <si>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</si>
  <si>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</si>
  <si>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</si>
  <si>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</si>
  <si>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</si>
  <si>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</si>
  <si>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</si>
  <si>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</si>
  <si>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</si>
  <si>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</si>
  <si>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</si>
  <si>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</si>
  <si>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</si>
  <si>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</si>
  <si>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</si>
  <si>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</si>
  <si>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</si>
  <si>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</si>
  <si>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</si>
  <si>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</si>
  <si>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</si>
  <si>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</si>
  <si>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</si>
  <si>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</si>
  <si>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</si>
  <si>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</si>
  <si>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</si>
  <si>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</si>
  <si>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</si>
  <si>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</si>
  <si>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</si>
  <si>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</si>
  <si>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</si>
  <si>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</si>
  <si>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</si>
  <si>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</si>
  <si>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</si>
  <si>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</si>
  <si>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</si>
  <si>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</si>
  <si>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</si>
  <si>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</si>
  <si>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</si>
  <si>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</si>
  <si>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</si>
  <si>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</si>
  <si>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</si>
  <si>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</si>
  <si>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</si>
  <si>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</si>
  <si>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</si>
  <si>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</si>
  <si>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</si>
  <si>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</si>
  <si>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</si>
  <si>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</si>
  <si>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</si>
  <si>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</si>
  <si>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</si>
  <si>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</si>
  <si>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</si>
  <si>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</si>
  <si>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</si>
  <si>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</si>
  <si>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</si>
  <si>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</si>
  <si>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</si>
  <si>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</si>
  <si>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</si>
  <si>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</si>
  <si>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</si>
  <si>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</si>
  <si>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</si>
  <si>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</si>
  <si>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</si>
  <si>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</si>
  <si>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</si>
  <si>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</si>
  <si>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</si>
  <si>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</si>
  <si>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</si>
  <si>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</si>
  <si>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</si>
  <si>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</si>
  <si>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</si>
  <si>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</si>
  <si>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</si>
  <si>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</si>
  <si>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</si>
  <si>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</si>
  <si>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</si>
  <si>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</si>
  <si>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</si>
  <si>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</si>
  <si>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</si>
  <si>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</si>
  <si>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</si>
  <si>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</si>
  <si>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</si>
  <si>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</si>
  <si>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</si>
  <si>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</si>
  <si>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</si>
  <si>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</si>
  <si>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</si>
  <si>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</si>
  <si>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</si>
  <si>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</si>
  <si>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</si>
  <si>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</si>
  <si>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</si>
  <si>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</si>
  <si>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</si>
  <si>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</si>
  <si>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</si>
  <si>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</si>
  <si>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</si>
  <si>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</si>
  <si>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</si>
  <si>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</si>
  <si>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</si>
  <si>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</si>
  <si>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</si>
  <si>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</si>
  <si>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</si>
  <si>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</si>
  <si>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</si>
  <si>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</si>
  <si>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</si>
  <si>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</si>
  <si>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</si>
  <si>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</si>
  <si>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</si>
  <si>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</si>
  <si>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</si>
  <si>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</si>
  <si>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</si>
  <si>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</si>
  <si>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</si>
  <si>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</si>
  <si>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</si>
  <si>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</si>
  <si>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</si>
  <si>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</si>
  <si>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</si>
  <si>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</si>
  <si>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</si>
  <si>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</si>
  <si>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</si>
  <si>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</si>
  <si>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</si>
  <si>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</si>
  <si>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</si>
  <si>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</si>
  <si>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</si>
  <si>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</si>
  <si>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</si>
  <si>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</si>
  <si>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</si>
  <si>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</si>
  <si>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</si>
  <si>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</si>
  <si>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</si>
  <si>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</si>
  <si>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</si>
  <si>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</si>
  <si>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</si>
  <si>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</si>
  <si>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</si>
  <si>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</si>
  <si>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</si>
  <si>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</si>
  <si>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</si>
  <si>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</si>
  <si>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</si>
  <si>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</si>
  <si>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</si>
  <si>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</si>
  <si>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</si>
  <si>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</si>
  <si>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</si>
  <si>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</si>
  <si>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</si>
  <si>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</si>
  <si>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</si>
  <si>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</si>
  <si>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</si>
  <si>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</si>
  <si>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</si>
  <si>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</si>
  <si>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</si>
  <si>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</si>
  <si>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</si>
  <si>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</si>
  <si>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</si>
  <si>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</si>
  <si>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</si>
  <si>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</si>
  <si>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</si>
  <si>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</si>
  <si>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</si>
  <si>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</si>
  <si>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</si>
  <si>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</si>
  <si>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</si>
  <si>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</si>
  <si>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</si>
  <si>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</si>
  <si>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</si>
  <si>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</si>
  <si>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</si>
  <si>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</si>
  <si>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</si>
  <si>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</si>
  <si>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</si>
  <si>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</si>
  <si>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</si>
  <si>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</si>
  <si>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</si>
  <si>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</si>
  <si>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</si>
  <si>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</si>
  <si>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</si>
  <si>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</si>
  <si>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</si>
  <si>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</si>
  <si>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</si>
  <si>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</si>
  <si>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</si>
  <si>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</si>
  <si>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</si>
  <si>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</si>
  <si>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</si>
  <si>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</si>
  <si>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</si>
  <si>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</si>
  <si>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</si>
  <si>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</si>
  <si>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</si>
  <si>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</si>
  <si>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</si>
  <si>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</si>
  <si>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</si>
  <si>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</si>
  <si>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</si>
  <si>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</si>
  <si>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</si>
  <si>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</si>
  <si>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</si>
  <si>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</si>
  <si>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</si>
  <si>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</si>
  <si>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</si>
  <si>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</si>
  <si>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</si>
  <si>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</si>
  <si>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</si>
  <si>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</si>
  <si>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</si>
  <si>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</si>
  <si>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</si>
  <si>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</si>
  <si>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</si>
  <si>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</si>
  <si>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</si>
  <si>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</si>
  <si>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</si>
  <si>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</si>
  <si>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</si>
  <si>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</si>
  <si>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</si>
  <si>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</si>
  <si>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</si>
  <si>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</si>
  <si>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</si>
  <si>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</si>
  <si>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</si>
  <si>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</si>
  <si>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</si>
  <si>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</si>
  <si>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</si>
  <si>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</si>
  <si>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</si>
  <si>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</si>
  <si>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</si>
  <si>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</si>
  <si>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</si>
  <si>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</si>
  <si>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</si>
  <si>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</si>
  <si>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</si>
  <si>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</si>
  <si>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</si>
  <si>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</si>
  <si>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</si>
  <si>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</si>
  <si>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</si>
  <si>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</si>
  <si>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</si>
  <si>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</si>
  <si>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</si>
  <si>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</si>
  <si>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</si>
  <si>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</si>
  <si>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</si>
  <si>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</si>
  <si>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</si>
  <si>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</si>
  <si>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</si>
  <si>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</si>
  <si>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</si>
  <si>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</si>
  <si>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</si>
  <si>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</si>
  <si>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</si>
  <si>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</si>
  <si>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</si>
  <si>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</si>
  <si>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</si>
  <si>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</si>
  <si>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</si>
  <si>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</si>
  <si>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</si>
  <si>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</si>
  <si>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</si>
  <si>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</si>
  <si>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</si>
  <si>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</si>
  <si>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</si>
  <si>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</si>
  <si>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</si>
  <si>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</si>
  <si>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</si>
  <si>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</si>
  <si>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</si>
  <si>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</si>
  <si>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</si>
  <si>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</si>
  <si>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</si>
  <si>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</si>
  <si>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</si>
  <si>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</si>
  <si>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</si>
  <si>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</si>
  <si>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</si>
  <si>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</si>
  <si>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</si>
  <si>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</si>
  <si>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</si>
  <si>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</si>
  <si>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</si>
  <si>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</si>
  <si>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</si>
  <si>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</si>
  <si>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</si>
  <si>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</si>
  <si>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</si>
  <si>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</si>
  <si>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</si>
  <si>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</si>
  <si>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</si>
  <si>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</si>
  <si>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</si>
  <si>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</si>
  <si>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</si>
  <si>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</si>
  <si>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</si>
  <si>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</si>
  <si>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</si>
  <si>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</si>
  <si>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</si>
  <si>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</si>
  <si>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</si>
  <si>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</si>
  <si>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</si>
  <si>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</si>
  <si>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</si>
  <si>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</si>
  <si>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</si>
  <si>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</si>
  <si>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</si>
  <si>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</si>
  <si>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</si>
  <si>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</si>
  <si>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</si>
  <si>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</si>
  <si>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</si>
  <si>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</si>
  <si>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</si>
  <si>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</si>
  <si>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</si>
  <si>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</si>
  <si>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</si>
  <si>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</si>
  <si>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</si>
  <si>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</si>
  <si>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</si>
  <si>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</si>
  <si>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</si>
  <si>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</si>
  <si>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</si>
  <si>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</si>
  <si>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</si>
  <si>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</si>
  <si>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</si>
  <si>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</si>
  <si>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</si>
  <si>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</si>
  <si>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</si>
  <si>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</si>
  <si>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</si>
  <si>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</si>
  <si>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</si>
  <si>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</si>
  <si>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</si>
  <si>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</si>
  <si>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</si>
  <si>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</si>
  <si>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</si>
  <si>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</si>
  <si>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</si>
  <si>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</si>
  <si>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</si>
  <si>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</si>
  <si>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</si>
  <si>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</si>
  <si>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</si>
  <si>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</si>
  <si>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</si>
  <si>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</si>
  <si>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</si>
  <si>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</si>
  <si>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</si>
  <si>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</si>
  <si>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</si>
  <si>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</si>
  <si>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</si>
  <si>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</si>
  <si>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</si>
  <si>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</si>
  <si>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</si>
  <si>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</si>
  <si>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</si>
  <si>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</si>
  <si>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</si>
  <si>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</si>
  <si>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</si>
  <si>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</si>
  <si>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</si>
  <si>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</si>
  <si>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</si>
  <si>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</si>
  <si>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</si>
  <si>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</si>
  <si>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</si>
  <si>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</si>
  <si>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</si>
  <si>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</si>
  <si>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</si>
  <si>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</si>
  <si>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</si>
  <si>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</si>
  <si>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</si>
  <si>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</si>
  <si>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</si>
  <si>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</si>
  <si>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</si>
  <si>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</si>
  <si>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</si>
  <si>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</si>
  <si>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</si>
  <si>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</si>
  <si>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</si>
  <si>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</si>
  <si>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</si>
  <si>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</si>
  <si>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</si>
  <si>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</si>
  <si>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</si>
  <si>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</si>
  <si>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</si>
  <si>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</si>
  <si>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</si>
  <si>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</si>
  <si>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</si>
  <si>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</si>
  <si>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</si>
  <si>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</si>
  <si>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</si>
  <si>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</si>
  <si>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</si>
  <si>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</si>
  <si>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</si>
  <si>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</si>
  <si>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</si>
  <si>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</si>
  <si>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</si>
  <si>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</si>
  <si>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</si>
  <si>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</si>
  <si>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</si>
  <si>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</si>
  <si>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</si>
  <si>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</si>
  <si>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</si>
  <si>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</si>
  <si>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</si>
  <si>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</si>
  <si>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</si>
  <si>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</si>
  <si>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</si>
  <si>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</si>
  <si>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</si>
  <si>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</si>
  <si>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</si>
  <si>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</si>
  <si>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</si>
  <si>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</si>
  <si>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</si>
  <si>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</si>
  <si>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</si>
  <si>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</si>
  <si>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</si>
  <si>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</si>
  <si>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</si>
  <si>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</si>
  <si>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</si>
  <si>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</si>
  <si>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</si>
  <si>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</si>
  <si>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</si>
  <si>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</si>
  <si>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</si>
  <si>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</si>
  <si>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</si>
  <si>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</si>
  <si>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</si>
  <si>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</si>
  <si>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</si>
  <si>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</si>
  <si>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</si>
  <si>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</si>
  <si>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</si>
  <si>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</si>
  <si>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</si>
  <si>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</si>
  <si>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</si>
  <si>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</si>
  <si>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</si>
  <si>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</si>
  <si>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</si>
  <si>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</si>
  <si>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</si>
  <si>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</si>
  <si>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</si>
  <si>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</si>
  <si>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</si>
  <si>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</si>
  <si>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</si>
  <si>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</si>
  <si>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</si>
  <si>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</si>
  <si>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</si>
  <si>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</si>
  <si>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</si>
  <si>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</si>
  <si>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</si>
  <si>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</si>
  <si>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</si>
  <si>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</si>
  <si>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</si>
  <si>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</si>
  <si>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</si>
  <si>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</si>
  <si>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</si>
  <si>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</si>
  <si>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</si>
  <si>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</si>
  <si>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</si>
  <si>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</si>
  <si>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</si>
  <si>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</si>
  <si>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</si>
  <si>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</si>
  <si>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</si>
  <si>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</si>
  <si>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</si>
  <si>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</si>
  <si>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</si>
  <si>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</si>
  <si>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</si>
  <si>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</si>
  <si>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</si>
  <si>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</si>
  <si>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</si>
  <si>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</si>
  <si>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</si>
  <si>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</si>
  <si>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</si>
  <si>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</si>
  <si>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</si>
  <si>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</si>
  <si>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</si>
  <si>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</si>
  <si>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</si>
  <si>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</si>
  <si>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</si>
  <si>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</si>
  <si>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</si>
  <si>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</si>
  <si>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</si>
  <si>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</si>
  <si>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</si>
  <si>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</si>
  <si>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</si>
  <si>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</si>
  <si>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</si>
  <si>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</si>
  <si>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</si>
  <si>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</si>
  <si>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</si>
  <si>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</si>
  <si>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</si>
  <si>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</si>
  <si>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</si>
  <si>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</si>
  <si>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</si>
  <si>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</si>
  <si>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</si>
  <si>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</si>
  <si>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</si>
  <si>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</si>
  <si>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</si>
  <si>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</si>
  <si>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</si>
  <si>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</si>
  <si>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</si>
  <si>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</si>
  <si>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</si>
  <si>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</si>
  <si>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</si>
  <si>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</si>
  <si>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</si>
  <si>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</si>
  <si>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</si>
  <si>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</si>
  <si>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</si>
  <si>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</si>
  <si>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</si>
  <si>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</si>
  <si>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</si>
  <si>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</si>
  <si>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</si>
  <si>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</si>
  <si>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</si>
  <si>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</si>
  <si>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</si>
  <si>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</si>
  <si>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</si>
  <si>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</si>
  <si>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</si>
  <si>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</si>
  <si>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</si>
  <si>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</si>
  <si>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</si>
  <si>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</si>
  <si>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</si>
  <si>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</si>
  <si>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</si>
  <si>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</si>
  <si>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</si>
  <si>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</si>
  <si>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</si>
  <si>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</si>
  <si>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</si>
  <si>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</si>
  <si>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</si>
  <si>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</si>
  <si>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</si>
  <si>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</si>
  <si>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</si>
  <si>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</si>
  <si>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</si>
  <si>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</si>
  <si>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</si>
  <si>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</si>
  <si>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</si>
  <si>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</si>
  <si>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</si>
  <si>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</si>
  <si>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</si>
  <si>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</si>
  <si>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</si>
  <si>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</si>
  <si>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</si>
  <si>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</si>
  <si>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</si>
  <si>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</si>
  <si>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</si>
  <si>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</si>
  <si>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</si>
  <si>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</si>
  <si>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</si>
  <si>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</si>
  <si>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</si>
  <si>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</si>
  <si>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</si>
  <si>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</si>
  <si>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</si>
  <si>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</si>
  <si>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</si>
  <si>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</si>
  <si>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</si>
  <si>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</si>
  <si>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</si>
  <si>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</si>
  <si>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</si>
  <si>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</si>
  <si>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</si>
  <si>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</si>
  <si>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</si>
  <si>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</si>
  <si>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</si>
  <si>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</si>
  <si>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</si>
  <si>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</si>
  <si>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</si>
  <si>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</si>
  <si>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</si>
  <si>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</si>
  <si>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</si>
  <si>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</si>
  <si>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</si>
  <si>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</si>
  <si>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</si>
  <si>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</si>
  <si>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</si>
  <si>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</si>
  <si>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</si>
  <si>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</si>
  <si>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</si>
  <si>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</si>
  <si>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</si>
  <si>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</si>
  <si>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</si>
  <si>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</si>
  <si>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</si>
  <si>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</si>
  <si>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</si>
  <si>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</si>
  <si>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</si>
  <si>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</si>
  <si>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</si>
  <si>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</si>
  <si>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</si>
  <si>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</si>
  <si>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</si>
  <si>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</si>
  <si>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</si>
  <si>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</si>
  <si>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</si>
  <si>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</si>
  <si>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</si>
  <si>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</si>
  <si>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</si>
  <si>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</si>
  <si>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</si>
  <si>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</si>
  <si>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</si>
  <si>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</si>
  <si>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</si>
  <si>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</si>
  <si>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</si>
  <si>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</si>
  <si>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</si>
  <si>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</si>
  <si>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</si>
  <si>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</si>
  <si>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</si>
  <si>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</si>
  <si>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</si>
  <si>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</si>
  <si>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</si>
  <si>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</si>
  <si>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</si>
  <si>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</si>
  <si>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</si>
  <si>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</si>
  <si>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</si>
  <si>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</si>
  <si>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</si>
  <si>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</si>
  <si>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</si>
  <si>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</si>
  <si>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</si>
  <si>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</si>
  <si>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</si>
  <si>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</si>
  <si>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</si>
  <si>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</si>
  <si>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</si>
  <si>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</si>
  <si>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</si>
  <si>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</si>
  <si>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</si>
  <si>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</si>
  <si>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</si>
  <si>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</si>
  <si>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</si>
  <si>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</si>
  <si>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</si>
  <si>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</si>
  <si>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</si>
  <si>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</si>
  <si>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</si>
  <si>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</si>
  <si>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</si>
  <si>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</si>
  <si>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</si>
  <si>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</si>
  <si>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</si>
  <si>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</si>
  <si>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</si>
  <si>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</si>
  <si>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</si>
  <si>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</si>
  <si>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</si>
  <si>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</si>
  <si>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</si>
  <si>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</si>
  <si>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</si>
  <si>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</si>
  <si>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</si>
  <si>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</si>
  <si>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</si>
  <si>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</si>
  <si>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</si>
  <si>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</si>
  <si>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</si>
  <si>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</si>
  <si>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</si>
  <si>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</si>
  <si>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</si>
  <si>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</si>
  <si>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</si>
  <si>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</si>
  <si>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</si>
  <si>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</si>
  <si>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</si>
  <si>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</si>
  <si>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</si>
  <si>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</si>
  <si>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</si>
  <si>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</si>
  <si>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</si>
  <si>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</si>
  <si>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</si>
  <si>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</si>
  <si>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</si>
  <si>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</si>
  <si>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</si>
  <si>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</si>
  <si>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</si>
  <si>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</si>
  <si>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</si>
  <si>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</si>
  <si>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</si>
  <si>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</si>
  <si>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</si>
  <si>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</si>
  <si>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</si>
  <si>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</si>
  <si>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</si>
  <si>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</si>
  <si>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</si>
  <si>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</si>
  <si>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</si>
  <si>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</si>
  <si>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</si>
  <si>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</si>
  <si>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</si>
  <si>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</si>
  <si>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</si>
  <si>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</si>
  <si>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</si>
  <si>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</si>
  <si>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</si>
  <si>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</si>
  <si>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</si>
  <si>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</si>
  <si>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</si>
  <si>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</si>
  <si>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</si>
  <si>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</si>
  <si>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</si>
  <si>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</si>
  <si>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</si>
  <si>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</si>
  <si>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</si>
  <si>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</si>
  <si>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</si>
  <si>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</si>
  <si>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</si>
  <si>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</si>
  <si>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</si>
  <si>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</si>
  <si>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</si>
  <si>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</si>
  <si>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</si>
  <si>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</si>
  <si>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</si>
  <si>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</si>
  <si>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</si>
  <si>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</si>
  <si>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</si>
  <si>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</si>
  <si>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</si>
  <si>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</si>
  <si>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</si>
  <si>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</si>
  <si>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</si>
  <si>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</si>
  <si>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</si>
  <si>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</si>
  <si>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</si>
  <si>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</si>
  <si>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</si>
  <si>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</si>
  <si>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</si>
  <si>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</si>
  <si>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</si>
  <si>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</si>
  <si>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</si>
  <si>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</si>
  <si>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</si>
  <si>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</si>
  <si>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</si>
  <si>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</si>
  <si>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</si>
  <si>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</si>
  <si>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</si>
  <si>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</si>
  <si>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</si>
  <si>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</si>
  <si>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</si>
  <si>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</si>
  <si>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</si>
  <si>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</si>
  <si>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</si>
  <si>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</si>
  <si>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</si>
  <si>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</si>
  <si>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</si>
  <si>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</si>
  <si>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</si>
  <si>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</si>
  <si>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</si>
  <si>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</si>
  <si>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</si>
  <si>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</si>
  <si>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</si>
  <si>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</si>
  <si>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</si>
  <si>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</si>
  <si>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</si>
  <si>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</si>
  <si>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</si>
  <si>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</si>
  <si>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</si>
  <si>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</si>
  <si>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</si>
  <si>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</si>
  <si>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</si>
  <si>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</si>
  <si>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</si>
  <si>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</si>
  <si>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</si>
  <si>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</si>
  <si>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</si>
  <si>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</si>
  <si>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</si>
  <si>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</si>
  <si>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</si>
  <si>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</si>
  <si>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</si>
  <si>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</si>
  <si>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</si>
  <si>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</si>
  <si>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</si>
  <si>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</si>
  <si>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</si>
  <si>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</si>
  <si>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</si>
  <si>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</si>
  <si>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</si>
  <si>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</si>
  <si>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</si>
  <si>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</si>
  <si>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</si>
  <si>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</si>
  <si>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</si>
  <si>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</si>
  <si>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</si>
  <si>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</si>
  <si>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</si>
  <si>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</si>
  <si>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</si>
  <si>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</si>
  <si>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</si>
  <si>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</si>
  <si>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</si>
  <si>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</si>
  <si>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</si>
  <si>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</si>
  <si>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</si>
  <si>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</si>
  <si>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</si>
  <si>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</si>
  <si>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</si>
  <si>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</si>
  <si>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</si>
  <si>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</si>
  <si>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</si>
  <si>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</si>
  <si>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</si>
  <si>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</si>
  <si>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</si>
  <si>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</si>
  <si>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</si>
  <si>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</si>
  <si>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</si>
  <si>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</si>
  <si>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</si>
  <si>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</si>
  <si>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</si>
  <si>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</si>
  <si>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</si>
  <si>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</si>
  <si>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</si>
  <si>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</si>
  <si>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</si>
  <si>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</si>
  <si>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</si>
  <si>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</si>
  <si>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</si>
  <si>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</si>
  <si>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</si>
  <si>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</si>
  <si>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</si>
  <si>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</si>
  <si>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</si>
  <si>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</si>
  <si>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</si>
  <si>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</si>
  <si>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</si>
  <si>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</si>
  <si>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</si>
  <si>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</si>
  <si>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</si>
  <si>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</si>
  <si>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</si>
  <si>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</si>
  <si>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</si>
  <si>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</si>
  <si>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</si>
  <si>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</si>
  <si>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</si>
  <si>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</si>
  <si>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</si>
  <si>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</si>
  <si>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</si>
  <si>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</si>
  <si>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</si>
  <si>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</si>
  <si>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</si>
  <si>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</si>
  <si>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</si>
  <si>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</si>
  <si>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</si>
  <si>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</si>
  <si>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</si>
  <si>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</si>
  <si>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</si>
  <si>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</si>
  <si>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</si>
  <si>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</si>
  <si>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</si>
  <si>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</si>
  <si>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</si>
  <si>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</si>
  <si>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</si>
  <si>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</si>
  <si>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</si>
  <si>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</si>
  <si>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</si>
  <si>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</si>
  <si>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</si>
  <si>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</si>
  <si>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</si>
  <si>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</si>
  <si>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</si>
  <si>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</si>
  <si>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</si>
  <si>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</si>
  <si>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</si>
  <si>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</si>
  <si>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</si>
  <si>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</si>
  <si>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</si>
  <si>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</si>
  <si>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</si>
  <si>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</si>
  <si>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</si>
  <si>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</si>
  <si>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</si>
  <si>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</si>
  <si>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</si>
  <si>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</si>
  <si>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</si>
  <si>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</si>
  <si>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</si>
  <si>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</si>
  <si>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</si>
  <si>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</si>
  <si>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</si>
  <si>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</si>
  <si>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</si>
  <si>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</si>
  <si>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</si>
  <si>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</si>
  <si>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</si>
  <si>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</si>
  <si>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</si>
  <si>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</si>
  <si>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</si>
  <si>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</si>
  <si>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</si>
  <si>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</si>
  <si>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</si>
  <si>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</si>
  <si>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</si>
  <si>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</si>
  <si>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</si>
  <si>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</si>
  <si>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</si>
  <si>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</si>
  <si>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</si>
  <si>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</si>
  <si>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</si>
  <si>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</si>
  <si>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</si>
  <si>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</si>
  <si>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</si>
  <si>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</si>
  <si>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</si>
  <si>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</si>
  <si>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</si>
  <si>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</si>
  <si>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</si>
  <si>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</si>
  <si>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</si>
  <si>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</si>
  <si>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</si>
  <si>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</si>
  <si>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</si>
  <si>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</si>
  <si>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</si>
  <si>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</si>
  <si>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</si>
  <si>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</si>
  <si>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</si>
  <si>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</si>
  <si>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</si>
  <si>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</si>
  <si>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</si>
  <si>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</si>
  <si>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</si>
  <si>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</si>
  <si>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</si>
  <si>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</si>
  <si>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</si>
  <si>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</si>
  <si>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</si>
  <si>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</si>
  <si>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</si>
  <si>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</si>
  <si>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</si>
  <si>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</si>
  <si>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</si>
  <si>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</si>
  <si>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</si>
  <si>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</si>
  <si>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</si>
  <si>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</si>
  <si>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</si>
  <si>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</si>
  <si>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</si>
  <si>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</si>
  <si>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</si>
  <si>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</si>
  <si>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</si>
  <si>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</si>
  <si>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</si>
  <si>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</si>
  <si>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</si>
  <si>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</si>
  <si>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</si>
  <si>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</si>
  <si>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</si>
  <si>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</si>
  <si>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</si>
  <si>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</si>
  <si>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</si>
  <si>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</si>
  <si>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</si>
  <si>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</si>
  <si>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</si>
  <si>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</si>
  <si>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</si>
  <si>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</si>
  <si>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</si>
  <si>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</si>
  <si>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</si>
  <si>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</si>
  <si>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</si>
  <si>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</si>
  <si>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</si>
  <si>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</si>
  <si>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</si>
  <si>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</si>
  <si>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</si>
  <si>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</si>
  <si>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</si>
  <si>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</si>
  <si>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</si>
  <si>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</si>
  <si>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</si>
  <si>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</si>
  <si>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</si>
  <si>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</si>
  <si>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</si>
  <si>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</si>
  <si>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</si>
  <si>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</si>
  <si>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</si>
  <si>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</si>
  <si>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</si>
  <si>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</si>
  <si>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</si>
  <si>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</si>
  <si>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</si>
  <si>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</si>
  <si>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</si>
  <si>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</si>
  <si>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</si>
  <si>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</si>
  <si>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</si>
  <si>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</si>
  <si>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</si>
  <si>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</si>
  <si>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</si>
  <si>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</si>
  <si>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</si>
  <si>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</si>
  <si>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</si>
  <si>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</si>
  <si>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</si>
  <si>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</si>
  <si>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</si>
  <si>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</si>
  <si>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</si>
  <si>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</si>
  <si>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</si>
  <si>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</si>
  <si>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</si>
  <si>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</si>
  <si>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</si>
  <si>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</si>
  <si>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</si>
  <si>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</si>
  <si>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</si>
  <si>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</si>
  <si>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</si>
  <si>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</si>
  <si>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</si>
  <si>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</si>
  <si>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</si>
  <si>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</si>
  <si>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</si>
  <si>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</si>
  <si>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</si>
  <si>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</si>
  <si>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</si>
  <si>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</si>
  <si>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</si>
  <si>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</si>
  <si>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</si>
  <si>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</si>
  <si>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</si>
  <si>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</si>
  <si>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</si>
  <si>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</si>
  <si>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</si>
  <si>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</si>
  <si>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</si>
  <si>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</si>
  <si>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</si>
  <si>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</si>
  <si>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</si>
  <si>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</si>
  <si>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</si>
  <si>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</si>
  <si>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</si>
  <si>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</si>
  <si>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</si>
  <si>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</si>
  <si>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</si>
  <si>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</si>
  <si>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</si>
  <si>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</si>
  <si>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</si>
  <si>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</si>
  <si>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</si>
  <si>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</si>
  <si>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</si>
  <si>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</si>
  <si>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</si>
  <si>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</si>
  <si>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</si>
  <si>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</si>
  <si>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</si>
  <si>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</si>
  <si>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</si>
  <si>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</si>
  <si>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</si>
  <si>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</si>
  <si>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</si>
  <si>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</si>
  <si>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</si>
  <si>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</si>
  <si>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</si>
  <si>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</si>
  <si>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</si>
  <si>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</si>
  <si>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</si>
  <si>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</si>
  <si>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</si>
  <si>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</si>
  <si>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</si>
  <si>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</si>
  <si>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</si>
  <si>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</si>
  <si>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</si>
  <si>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</si>
  <si>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</si>
  <si>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</si>
  <si>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</si>
  <si>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</si>
  <si>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</si>
  <si>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</si>
  <si>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</si>
  <si>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</si>
  <si>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</si>
  <si>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</si>
  <si>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</si>
  <si>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</si>
  <si>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</si>
  <si>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</si>
  <si>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</si>
  <si>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</si>
  <si>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</si>
  <si>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</si>
  <si>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</si>
  <si>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</si>
  <si>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</si>
  <si>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</si>
  <si>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</si>
  <si>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</si>
  <si>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</si>
  <si>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</si>
  <si>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</si>
  <si>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</si>
  <si>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</si>
  <si>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</si>
  <si>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</si>
  <si>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</si>
  <si>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</si>
  <si>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</si>
  <si>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</si>
  <si>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</si>
  <si>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</si>
  <si>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</si>
  <si>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</si>
  <si>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</si>
  <si>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</si>
  <si>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</si>
  <si>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</si>
  <si>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</si>
  <si>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</si>
  <si>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</si>
  <si>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</si>
  <si>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</si>
  <si>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</si>
  <si>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</si>
  <si>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</si>
  <si>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</si>
  <si>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</si>
  <si>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</si>
  <si>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</si>
  <si>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</si>
  <si>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</si>
  <si>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</si>
  <si>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</si>
  <si>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</si>
  <si>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</si>
  <si>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</si>
  <si>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</si>
  <si>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</si>
  <si>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</si>
  <si>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</si>
  <si>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</si>
  <si>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</si>
  <si>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</si>
  <si>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</si>
  <si>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</si>
  <si>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</si>
  <si>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</si>
  <si>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</si>
  <si>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</si>
  <si>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</si>
  <si>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</si>
  <si>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</si>
  <si>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</si>
  <si>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</si>
  <si>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</si>
  <si>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</si>
  <si>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</si>
  <si>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</si>
  <si>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</si>
  <si>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</si>
  <si>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</si>
  <si>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</si>
  <si>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</si>
  <si>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</si>
  <si>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</si>
  <si>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</si>
  <si>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</si>
  <si>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</si>
  <si>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</si>
  <si>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</si>
  <si>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</si>
  <si>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</si>
  <si>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</si>
  <si>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</si>
  <si>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</si>
  <si>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</si>
  <si>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</si>
  <si>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</si>
  <si>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</si>
  <si>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</si>
  <si>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</si>
  <si>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</si>
  <si>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</si>
  <si>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</si>
  <si>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</si>
  <si>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</si>
  <si>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</si>
  <si>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</si>
  <si>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</si>
  <si>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</si>
  <si>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</si>
  <si>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</si>
  <si>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</si>
  <si>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</si>
  <si>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</si>
  <si>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</si>
  <si>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</si>
  <si>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</si>
  <si>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</si>
  <si>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</si>
  <si>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</si>
  <si>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</si>
  <si>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</si>
  <si>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</si>
  <si>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</si>
  <si>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</si>
  <si>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</si>
  <si>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</si>
  <si>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</si>
  <si>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</si>
  <si>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</si>
  <si>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</si>
  <si>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</si>
  <si>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</si>
  <si>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</si>
  <si>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</si>
  <si>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</si>
  <si>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</si>
  <si>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</si>
  <si>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</si>
  <si>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</si>
  <si>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</si>
  <si>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</si>
  <si>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</si>
  <si>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</si>
  <si>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</si>
  <si>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</si>
  <si>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</si>
  <si>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</si>
  <si>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</si>
  <si>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</si>
  <si>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</si>
  <si>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</si>
  <si>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</si>
  <si>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</si>
  <si>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</si>
  <si>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</si>
  <si>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</si>
  <si>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</si>
  <si>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</si>
  <si>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</si>
  <si>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</si>
  <si>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</si>
  <si>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</si>
  <si>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</si>
  <si>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</si>
  <si>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</si>
  <si>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</si>
  <si>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</si>
  <si>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</si>
  <si>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</si>
  <si>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</si>
  <si>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</si>
  <si>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</si>
  <si>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</si>
  <si>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</si>
  <si>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</si>
  <si>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</si>
  <si>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</si>
  <si>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</si>
  <si>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</si>
  <si>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</si>
  <si>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</si>
  <si>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</si>
  <si>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</si>
  <si>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</si>
  <si>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</si>
  <si>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</si>
  <si>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</si>
  <si>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</si>
  <si>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</si>
  <si>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</si>
  <si>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</si>
  <si>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</si>
  <si>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</si>
  <si>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</si>
  <si>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</si>
  <si>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</si>
  <si>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</si>
  <si>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</si>
  <si>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</si>
  <si>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</si>
  <si>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</si>
  <si>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</si>
  <si>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</si>
  <si>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</si>
  <si>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</si>
  <si>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</si>
  <si>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</si>
  <si>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</si>
  <si>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</si>
  <si>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</si>
  <si>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</si>
  <si>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</si>
  <si>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</si>
  <si>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</si>
  <si>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</si>
  <si>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</si>
  <si>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</si>
  <si>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</si>
  <si>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</si>
  <si>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</si>
  <si>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</si>
  <si>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</si>
  <si>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</si>
  <si>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</si>
  <si>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</si>
  <si>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</si>
  <si>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</si>
  <si>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</si>
  <si>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</si>
  <si>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</si>
  <si>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</si>
  <si>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</si>
  <si>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</si>
  <si>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</si>
  <si>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</si>
  <si>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</si>
  <si>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</si>
  <si>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</si>
  <si>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</si>
  <si>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</si>
  <si>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</si>
  <si>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</si>
  <si>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</si>
  <si>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</si>
  <si>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</si>
  <si>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</si>
  <si>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</si>
  <si>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</si>
  <si>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</si>
  <si>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</si>
  <si>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</si>
  <si>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</si>
  <si>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</si>
  <si>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</si>
  <si>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</si>
  <si>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</si>
  <si>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</si>
  <si>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</si>
  <si>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</si>
  <si>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</si>
  <si>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</si>
  <si>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</si>
  <si>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</si>
  <si>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</si>
  <si>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</si>
  <si>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</si>
  <si>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</si>
  <si>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</si>
  <si>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</si>
  <si>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</si>
  <si>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</si>
  <si>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</si>
  <si>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</si>
  <si>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</si>
  <si>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</si>
  <si>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</si>
  <si>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</si>
  <si>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</si>
  <si>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</si>
  <si>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</si>
  <si>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</si>
  <si>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</si>
  <si>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</si>
  <si>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</si>
  <si>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</si>
  <si>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</si>
  <si>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</si>
  <si>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</si>
  <si>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</si>
  <si>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</si>
  <si>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</si>
  <si>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</si>
  <si>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</si>
  <si>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</si>
  <si>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</si>
  <si>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</si>
  <si>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</si>
  <si>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</si>
  <si>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</si>
  <si>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</si>
  <si>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</si>
  <si>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</si>
  <si>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</si>
  <si>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</si>
  <si>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</si>
  <si>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</si>
  <si>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</si>
  <si>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</si>
  <si>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</si>
  <si>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</si>
  <si>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</si>
  <si>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</si>
  <si>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</si>
  <si>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</si>
  <si>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</si>
  <si>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</si>
  <si>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</si>
  <si>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</si>
  <si>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</si>
  <si>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</si>
  <si>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</si>
  <si>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</si>
  <si>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</si>
  <si>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</si>
  <si>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</si>
  <si>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</si>
  <si>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</si>
  <si>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</si>
  <si>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</si>
  <si>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</si>
  <si>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</si>
  <si>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</si>
  <si>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</si>
  <si>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</si>
  <si>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</si>
  <si>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</si>
  <si>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</si>
  <si>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</si>
  <si>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</si>
  <si>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</si>
  <si>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</si>
  <si>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</si>
  <si>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</si>
  <si>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</si>
  <si>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</si>
  <si>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</si>
  <si>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</si>
  <si>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</si>
  <si>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</si>
  <si>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</si>
  <si>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</si>
  <si>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</si>
  <si>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</si>
  <si>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</si>
  <si>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</si>
  <si>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</si>
  <si>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</si>
  <si>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</si>
  <si>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</si>
  <si>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</si>
  <si>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</si>
  <si>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</si>
  <si>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</si>
  <si>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</si>
  <si>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</si>
  <si>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</si>
  <si>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</si>
  <si>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</si>
  <si>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</si>
  <si>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</si>
  <si>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</si>
  <si>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</si>
  <si>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</si>
  <si>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</si>
  <si>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</si>
  <si>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</si>
  <si>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</si>
  <si>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</si>
  <si>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</si>
  <si>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</si>
  <si>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</si>
  <si>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</si>
  <si>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</si>
  <si>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</si>
  <si>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</si>
  <si>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</si>
  <si>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</si>
  <si>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</si>
  <si>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</si>
  <si>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</si>
  <si>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</si>
  <si>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</si>
  <si>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</si>
  <si>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</si>
  <si>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</si>
  <si>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</si>
  <si>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</si>
  <si>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</si>
  <si>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</si>
  <si>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</si>
  <si>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</si>
  <si>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</si>
  <si>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</si>
  <si>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</si>
  <si>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</si>
  <si>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</si>
  <si>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</si>
  <si>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</si>
  <si>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</si>
  <si>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</si>
  <si>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</si>
  <si>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</si>
  <si>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</si>
  <si>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</si>
  <si>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</si>
  <si>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</si>
  <si>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</si>
  <si>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</si>
  <si>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</si>
  <si>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</si>
  <si>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</si>
  <si>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</si>
  <si>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</si>
  <si>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</si>
  <si>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</si>
  <si>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</si>
  <si>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</si>
  <si>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</si>
  <si>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</si>
  <si>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</si>
  <si>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</si>
  <si>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</si>
  <si>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</si>
  <si>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</si>
  <si>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</si>
  <si>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</si>
  <si>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</si>
  <si>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</si>
  <si>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</si>
  <si>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</si>
  <si>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</si>
  <si>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</si>
  <si>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</si>
  <si>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</si>
  <si>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</si>
  <si>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</si>
  <si>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</si>
  <si>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</si>
  <si>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</si>
  <si>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</si>
  <si>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</si>
  <si>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</si>
  <si>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</si>
  <si>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</si>
  <si>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</si>
  <si>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</si>
  <si>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</si>
  <si>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</si>
  <si>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</si>
  <si>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</si>
  <si>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</si>
  <si>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</si>
  <si>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</si>
  <si>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</si>
  <si>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</si>
  <si>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</si>
  <si>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</si>
  <si>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</si>
  <si>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</si>
  <si>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</si>
  <si>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</si>
  <si>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</si>
  <si>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</si>
  <si>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</si>
  <si>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</si>
  <si>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</si>
  <si>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</si>
  <si>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</si>
  <si>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</si>
  <si>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</si>
  <si>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</si>
  <si>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</si>
  <si>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</si>
  <si>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</si>
  <si>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</si>
  <si>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</si>
  <si>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</si>
  <si>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</si>
  <si>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</si>
  <si>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</si>
  <si>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</si>
  <si>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</si>
  <si>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</si>
  <si>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</si>
  <si>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</si>
  <si>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</si>
  <si>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</si>
  <si>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</si>
  <si>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</si>
  <si>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</si>
  <si>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</si>
  <si>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</si>
  <si>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</si>
  <si>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</si>
  <si>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</si>
  <si>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</si>
  <si>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</si>
  <si>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</si>
  <si>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</si>
  <si>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</si>
  <si>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</si>
  <si>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</si>
  <si>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</si>
  <si>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</si>
  <si>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</si>
  <si>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</si>
  <si>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</si>
  <si>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</si>
  <si>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</si>
  <si>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</si>
  <si>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</si>
  <si>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</si>
  <si>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</si>
  <si>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</si>
  <si>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</si>
  <si>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</si>
  <si>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</si>
  <si>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</si>
  <si>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</si>
  <si>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</si>
  <si>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</si>
  <si>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</si>
  <si>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</si>
  <si>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</si>
  <si>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</si>
  <si>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</si>
  <si>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</si>
  <si>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</si>
  <si>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</si>
  <si>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</si>
  <si>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</si>
  <si>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</si>
  <si>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</si>
  <si>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</si>
  <si>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</si>
  <si>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</si>
  <si>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</si>
  <si>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</si>
  <si>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</si>
  <si>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</si>
  <si>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</si>
  <si>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</si>
  <si>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</si>
  <si>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</si>
  <si>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</si>
  <si>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</si>
  <si>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</si>
  <si>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</si>
  <si>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</si>
  <si>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</si>
  <si>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</si>
  <si>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</si>
  <si>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</si>
  <si>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</si>
  <si>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</si>
  <si>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</si>
  <si>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</si>
  <si>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</si>
  <si>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</si>
  <si>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</si>
  <si>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</si>
  <si>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</si>
  <si>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</si>
  <si>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</si>
  <si>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</si>
  <si>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</si>
  <si>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</si>
  <si>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</si>
  <si>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</si>
  <si>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</si>
  <si>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</si>
  <si>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</si>
  <si>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</si>
  <si>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</si>
  <si>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</si>
  <si>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</si>
  <si>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</si>
  <si>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</si>
  <si>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</si>
  <si>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</si>
  <si>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</si>
  <si>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</si>
  <si>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</si>
  <si>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</si>
  <si>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</si>
  <si>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</si>
  <si>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</si>
  <si>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</si>
  <si>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</si>
  <si>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</si>
  <si>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</si>
  <si>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</si>
  <si>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</si>
  <si>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</si>
  <si>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</si>
  <si>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</si>
  <si>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</si>
  <si>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</si>
  <si>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</si>
  <si>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</si>
  <si>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</si>
  <si>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</si>
  <si>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</si>
  <si>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</si>
  <si>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</si>
  <si>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</si>
  <si>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</si>
  <si>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</si>
  <si>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</si>
  <si>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</si>
  <si>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</si>
  <si>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</si>
  <si>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</si>
  <si>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</si>
  <si>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</si>
  <si>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</si>
  <si>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</si>
  <si>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</si>
  <si>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</si>
  <si>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</si>
  <si>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</si>
  <si>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</si>
  <si>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</si>
  <si>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</si>
  <si>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</si>
  <si>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</si>
  <si>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</si>
  <si>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</si>
  <si>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</si>
  <si>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</si>
  <si>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</si>
  <si>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</si>
  <si>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</si>
  <si>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</si>
  <si>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</si>
  <si>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</si>
  <si>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</si>
  <si>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</si>
  <si>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</si>
  <si>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</si>
  <si>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</si>
  <si>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</si>
  <si>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</si>
  <si>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</si>
  <si>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</si>
  <si>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</si>
  <si>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</si>
  <si>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</si>
  <si>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</si>
  <si>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</si>
  <si>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</si>
  <si>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</si>
  <si>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</si>
  <si>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</si>
  <si>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</si>
  <si>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</si>
  <si>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</si>
  <si>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</si>
  <si>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</si>
  <si>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</si>
  <si>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</si>
  <si>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</si>
  <si>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</si>
  <si>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</si>
  <si>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</si>
  <si>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</si>
  <si>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</si>
  <si>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</si>
  <si>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</si>
  <si>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</si>
  <si>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</si>
  <si>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</si>
  <si>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</si>
  <si>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</si>
  <si>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</si>
  <si>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</si>
  <si>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</si>
  <si>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</si>
  <si>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</si>
  <si>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</si>
  <si>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</si>
  <si>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</si>
  <si>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</si>
  <si>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</si>
  <si>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</si>
  <si>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</si>
  <si>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</si>
  <si>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</si>
  <si>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</si>
  <si>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</si>
  <si>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</si>
  <si>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</si>
  <si>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</si>
  <si>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</si>
  <si>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</si>
  <si>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</si>
  <si>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</si>
  <si>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</si>
  <si>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</si>
  <si>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</si>
  <si>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</si>
  <si>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</si>
  <si>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</si>
  <si>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</si>
  <si>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</si>
  <si>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</si>
  <si>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</si>
  <si>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</si>
  <si>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</si>
  <si>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</si>
  <si>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</si>
  <si>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</si>
  <si>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</si>
  <si>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</si>
  <si>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</si>
  <si>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</si>
  <si>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</si>
  <si>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</si>
  <si>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</si>
  <si>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</si>
  <si>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</si>
  <si>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</si>
  <si>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</si>
  <si>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</si>
  <si>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</si>
  <si>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</si>
  <si>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</si>
  <si>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</si>
  <si>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</si>
  <si>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</si>
  <si>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</si>
  <si>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</si>
  <si>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</si>
  <si>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</si>
  <si>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</si>
  <si>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</si>
  <si>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</si>
  <si>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</si>
  <si>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</si>
  <si>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</si>
  <si>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</si>
  <si>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</si>
  <si>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</si>
  <si>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</si>
  <si>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</si>
  <si>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</si>
  <si>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</si>
  <si>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</si>
  <si>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</si>
  <si>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</si>
  <si>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</si>
  <si>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</si>
  <si>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</si>
  <si>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</si>
  <si>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</si>
  <si>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</si>
  <si>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</si>
  <si>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</si>
  <si>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</si>
  <si>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</si>
  <si>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</si>
  <si>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</si>
  <si>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</si>
  <si>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</si>
  <si>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</si>
  <si>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</si>
  <si>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</si>
  <si>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</si>
  <si>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</si>
  <si>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</si>
  <si>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</si>
  <si>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</si>
  <si>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</si>
  <si>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</si>
  <si>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</si>
  <si>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</si>
  <si>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</si>
  <si>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</si>
  <si>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</si>
  <si>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</si>
  <si>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</si>
  <si>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</si>
  <si>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</si>
  <si>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</si>
  <si>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</si>
  <si>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</si>
  <si>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</si>
  <si>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</si>
  <si>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</si>
  <si>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</si>
  <si>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</si>
  <si>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</si>
  <si>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</si>
  <si>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</si>
  <si>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</si>
  <si>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</si>
  <si>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</si>
  <si>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</si>
  <si>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</si>
  <si>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</si>
  <si>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</si>
  <si>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</si>
  <si>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</si>
  <si>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</si>
  <si>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</si>
  <si>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</si>
  <si>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</si>
  <si>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</si>
  <si>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</si>
  <si>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</si>
  <si>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</si>
  <si>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</si>
  <si>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</si>
  <si>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</si>
  <si>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</si>
  <si>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</si>
  <si>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</si>
  <si>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</si>
  <si>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</si>
  <si>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</si>
  <si>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</si>
  <si>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</si>
  <si>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</si>
  <si>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</si>
  <si>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</si>
  <si>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</si>
  <si>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</si>
  <si>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</si>
  <si>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</si>
  <si>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</si>
  <si>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</si>
  <si>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</si>
  <si>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</si>
  <si>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</si>
  <si>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</si>
  <si>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</si>
  <si>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</si>
  <si>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</si>
  <si>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</si>
  <si>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</si>
  <si>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</si>
  <si>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</si>
  <si>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</si>
  <si>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</si>
  <si>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</si>
  <si>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</si>
  <si>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</si>
  <si>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</si>
  <si>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</si>
  <si>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</si>
  <si>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</si>
  <si>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</si>
  <si>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</si>
  <si>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</si>
  <si>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</si>
  <si>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</si>
  <si>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</si>
  <si>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</si>
  <si>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</si>
  <si>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</si>
  <si>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</si>
  <si>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</si>
  <si>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</si>
  <si>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</si>
  <si>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</si>
  <si>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</si>
  <si>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</si>
  <si>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</si>
  <si>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</si>
  <si>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</si>
  <si>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</si>
  <si>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</si>
  <si>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</si>
  <si>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</si>
  <si>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</si>
  <si>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</si>
  <si>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</si>
  <si>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</si>
  <si>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</si>
  <si>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</si>
  <si>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</si>
  <si>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</si>
  <si>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</si>
  <si>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</si>
  <si>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</si>
  <si>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</si>
  <si>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</si>
  <si>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</si>
  <si>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</si>
  <si>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</si>
  <si>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</si>
  <si>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</si>
  <si>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</si>
  <si>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</si>
  <si>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</si>
  <si>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</si>
  <si>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</si>
  <si>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</si>
  <si>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</si>
  <si>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</si>
  <si>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</si>
  <si>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</si>
  <si>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</si>
  <si>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</si>
  <si>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</si>
  <si>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</si>
  <si>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</si>
  <si>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</si>
  <si>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</si>
  <si>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</si>
  <si>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</si>
  <si>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</si>
  <si>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</si>
  <si>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</si>
  <si>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</si>
  <si>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</si>
  <si>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</si>
  <si>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</si>
  <si>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</si>
  <si>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</si>
  <si>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</si>
  <si>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</si>
  <si>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</si>
  <si>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</si>
  <si>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</si>
  <si>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</si>
  <si>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</si>
  <si>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</si>
  <si>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</si>
  <si>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</si>
  <si>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</si>
  <si>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</si>
  <si>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</si>
  <si>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</si>
  <si>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</si>
  <si>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</si>
  <si>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</si>
  <si>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</si>
  <si>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</si>
  <si>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</si>
  <si>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</si>
  <si>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</si>
  <si>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</si>
  <si>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</si>
  <si>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</si>
  <si>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</si>
  <si>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</si>
  <si>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</si>
  <si>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</si>
  <si>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</si>
  <si>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</si>
  <si>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</si>
  <si>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</si>
  <si>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</si>
  <si>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</si>
  <si>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</si>
  <si>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</si>
  <si>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</si>
  <si>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</si>
  <si>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</si>
  <si>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</si>
  <si>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</si>
  <si>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</si>
  <si>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</si>
  <si>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</si>
  <si>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</si>
  <si>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</si>
  <si>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</si>
  <si>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</si>
  <si>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</si>
  <si>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</si>
  <si>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</si>
  <si>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</si>
  <si>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</si>
  <si>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</si>
  <si>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</si>
  <si>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</si>
  <si>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</si>
  <si>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</si>
  <si>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</si>
  <si>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</si>
  <si>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</si>
  <si>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</si>
  <si>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</si>
  <si>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</si>
  <si>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</si>
  <si>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</si>
  <si>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</si>
  <si>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</si>
  <si>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</si>
  <si>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</si>
  <si>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</si>
  <si>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</si>
  <si>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</si>
  <si>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</si>
  <si>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</si>
  <si>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</si>
  <si>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</si>
  <si>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</si>
  <si>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</si>
  <si>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</si>
  <si>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</si>
  <si>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</si>
  <si>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</si>
  <si>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</si>
  <si>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</si>
  <si>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</si>
  <si>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</si>
  <si>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</si>
  <si>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</si>
  <si>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</si>
  <si>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</si>
  <si>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</si>
  <si>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</si>
  <si>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</si>
  <si>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</si>
  <si>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</si>
  <si>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</si>
  <si>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</si>
  <si>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</si>
  <si>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</si>
  <si>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</si>
  <si>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</si>
  <si>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</si>
  <si>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</si>
  <si>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</si>
  <si>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</si>
  <si>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</si>
  <si>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</si>
  <si>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</si>
  <si>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</si>
  <si>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</si>
  <si>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</si>
  <si>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</si>
  <si>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</si>
  <si>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</si>
  <si>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</si>
  <si>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</si>
  <si>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</si>
  <si>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</si>
  <si>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</si>
  <si>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</si>
  <si>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</si>
  <si>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</si>
  <si>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</si>
  <si>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</si>
  <si>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</si>
  <si>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</si>
  <si>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</si>
  <si>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</si>
  <si>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</si>
  <si>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</si>
  <si>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</si>
  <si>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</si>
  <si>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</si>
  <si>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</si>
  <si>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</si>
  <si>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</si>
  <si>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</si>
  <si>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</si>
  <si>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</si>
  <si>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</si>
  <si>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</si>
  <si>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</si>
  <si>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</si>
  <si>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</si>
  <si>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</si>
  <si>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</si>
  <si>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</si>
  <si>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</si>
  <si>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</si>
  <si>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</si>
  <si>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</si>
  <si>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</si>
  <si>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</si>
  <si>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</si>
  <si>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</si>
  <si>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</si>
  <si>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</si>
  <si>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</si>
  <si>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</si>
  <si>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</si>
  <si>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</si>
  <si>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</si>
  <si>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</si>
  <si>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</si>
  <si>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</si>
  <si>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</si>
  <si>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</si>
  <si>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</si>
  <si>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</si>
  <si>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</si>
  <si>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</si>
  <si>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</si>
  <si>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</si>
  <si>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</si>
  <si>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</si>
  <si>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</si>
  <si>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</si>
  <si>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</si>
  <si>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</si>
  <si>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</si>
  <si>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</si>
  <si>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</si>
  <si>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</si>
  <si>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</si>
  <si>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</si>
  <si>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</si>
  <si>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</si>
  <si>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</si>
  <si>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</si>
  <si>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</si>
  <si>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</si>
  <si>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</si>
  <si>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</si>
  <si>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</si>
  <si>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</si>
  <si>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</si>
  <si>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</si>
  <si>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</si>
  <si>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</si>
  <si>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</si>
  <si>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</si>
  <si>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</si>
  <si>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</si>
  <si>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</si>
  <si>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</si>
  <si>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</si>
  <si>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</si>
  <si>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</si>
  <si>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</si>
  <si>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</si>
  <si>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</si>
  <si>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</si>
  <si>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</si>
  <si>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</si>
  <si>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</si>
  <si>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</si>
  <si>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</si>
  <si>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</si>
  <si>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</si>
  <si>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</si>
  <si>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</si>
  <si>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</si>
  <si>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</si>
  <si>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</si>
  <si>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</si>
  <si>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</si>
  <si>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</si>
  <si>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</si>
  <si>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</si>
  <si>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</si>
  <si>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</si>
  <si>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</si>
  <si>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</si>
  <si>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</si>
  <si>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</si>
  <si>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</si>
  <si>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</si>
  <si>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</si>
  <si>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</si>
  <si>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</si>
  <si>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</si>
  <si>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</si>
  <si>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</si>
  <si>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</si>
  <si>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</si>
  <si>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</si>
  <si>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</si>
  <si>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</si>
  <si>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</si>
  <si>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</si>
  <si>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</si>
  <si>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</si>
  <si>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</si>
  <si>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</si>
  <si>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</si>
  <si>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</si>
  <si>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</si>
  <si>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</si>
  <si>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</si>
  <si>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</si>
  <si>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</si>
  <si>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</si>
  <si>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</si>
  <si>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</si>
  <si>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</si>
  <si>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</si>
  <si>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</si>
  <si>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</si>
  <si>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</si>
  <si>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</si>
  <si>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</si>
  <si>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</si>
  <si>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</si>
  <si>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</si>
  <si>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</si>
  <si>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</si>
  <si>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</si>
  <si>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</si>
  <si>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</si>
  <si>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</si>
  <si>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</si>
  <si>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</si>
  <si>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</si>
  <si>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</si>
  <si>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</si>
  <si>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</si>
  <si>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</si>
  <si>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</si>
  <si>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</si>
  <si>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</si>
  <si>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</si>
  <si>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</si>
  <si>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</si>
  <si>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</si>
  <si>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</si>
  <si>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</si>
  <si>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</si>
  <si>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</si>
  <si>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</si>
  <si>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</si>
  <si>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</si>
  <si>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</si>
  <si>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</si>
  <si>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</si>
  <si>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</si>
  <si>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</si>
  <si>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</si>
  <si>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</si>
  <si>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</si>
  <si>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</si>
  <si>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</si>
  <si>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</si>
  <si>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</si>
  <si>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</si>
  <si>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</si>
  <si>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</si>
  <si>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</si>
  <si>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</si>
  <si>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</si>
  <si>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</si>
  <si>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</si>
  <si>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</si>
  <si>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</si>
  <si>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</si>
  <si>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</si>
  <si>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</si>
  <si>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</si>
  <si>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</si>
  <si>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</si>
  <si>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</si>
  <si>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</si>
  <si>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</si>
  <si>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</si>
  <si>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</si>
  <si>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</si>
  <si>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</si>
  <si>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</si>
  <si>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</si>
  <si>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</si>
  <si>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</si>
  <si>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</si>
  <si>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</si>
  <si>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</si>
  <si>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</si>
  <si>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</si>
  <si>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</si>
  <si>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</si>
  <si>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</si>
  <si>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</si>
  <si>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</si>
  <si>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</si>
  <si>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</si>
  <si>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</si>
  <si>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</si>
  <si>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</si>
  <si>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</si>
  <si>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</si>
  <si>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</si>
  <si>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</si>
  <si>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</si>
  <si>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</si>
  <si>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</si>
  <si>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</si>
  <si>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</si>
  <si>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</si>
  <si>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</si>
  <si>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</si>
  <si>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</si>
  <si>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</si>
  <si>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</si>
  <si>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</si>
  <si>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</si>
  <si>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</si>
  <si>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</si>
  <si>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</si>
  <si>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</si>
  <si>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</si>
  <si>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</si>
  <si>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</si>
  <si>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</si>
  <si>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</si>
  <si>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</si>
  <si>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</si>
  <si>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</si>
  <si>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</si>
  <si>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</si>
  <si>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</si>
  <si>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</si>
  <si>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</si>
  <si>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</si>
  <si>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</si>
  <si>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</si>
  <si>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</si>
  <si>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</si>
  <si>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</si>
  <si>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</si>
  <si>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</si>
  <si>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</si>
  <si>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</si>
  <si>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</si>
  <si>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</si>
  <si>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</si>
  <si>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</si>
  <si>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</si>
  <si>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</si>
  <si>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</si>
  <si>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</si>
  <si>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</si>
  <si>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</si>
  <si>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</si>
  <si>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</si>
  <si>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</si>
  <si>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</si>
  <si>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</si>
  <si>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</si>
  <si>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</si>
  <si>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</si>
  <si>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</si>
  <si>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</si>
  <si>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</si>
  <si>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</si>
  <si>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</si>
  <si>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</si>
  <si>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</si>
  <si>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</si>
  <si>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</si>
  <si>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</si>
  <si>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</si>
  <si>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</si>
  <si>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</si>
  <si>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</si>
  <si>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</si>
  <si>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</si>
  <si>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</si>
  <si>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</si>
  <si>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</si>
  <si>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</si>
  <si>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</si>
  <si>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</si>
  <si>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</si>
  <si>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</si>
  <si>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</si>
  <si>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</si>
  <si>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</si>
  <si>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</si>
  <si>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</si>
  <si>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</si>
  <si>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</si>
  <si>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</si>
  <si>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</si>
  <si>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</si>
  <si>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</si>
  <si>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</si>
  <si>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</si>
  <si>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</si>
  <si>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</si>
  <si>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</si>
  <si>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</si>
  <si>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</si>
  <si>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</si>
  <si>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</si>
  <si>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</si>
  <si>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</si>
  <si>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</si>
  <si>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</si>
  <si>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</si>
  <si>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</si>
  <si>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</si>
  <si>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</si>
  <si>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</si>
  <si>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</si>
  <si>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</si>
  <si>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</si>
  <si>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</si>
  <si>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</si>
  <si>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</si>
  <si>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</si>
  <si>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</si>
  <si>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</si>
  <si>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</si>
  <si>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</si>
  <si>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</si>
  <si>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</si>
  <si>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</si>
  <si>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</si>
  <si>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</si>
  <si>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</si>
  <si>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</si>
  <si>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</si>
  <si>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</si>
  <si>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</si>
  <si>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</si>
  <si>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</si>
  <si>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</si>
  <si>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</si>
  <si>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</si>
  <si>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</si>
  <si>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</si>
  <si>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</si>
  <si>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</si>
  <si>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</si>
  <si>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</si>
  <si>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</si>
  <si>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</si>
  <si>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</si>
  <si>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</si>
  <si>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</si>
  <si>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</si>
  <si>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</si>
  <si>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</si>
  <si>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</si>
  <si>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</si>
  <si>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</si>
  <si>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</si>
  <si>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</si>
  <si>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</si>
  <si>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</si>
  <si>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</si>
  <si>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</si>
  <si>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</si>
  <si>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</si>
  <si>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</si>
  <si>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</si>
  <si>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</si>
  <si>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</si>
  <si>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</si>
  <si>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</si>
  <si>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</si>
  <si>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</si>
  <si>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</si>
  <si>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</si>
  <si>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</si>
  <si>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</si>
  <si>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</si>
  <si>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</si>
  <si>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</si>
  <si>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</si>
  <si>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</si>
  <si>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</si>
  <si>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</si>
  <si>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</si>
  <si>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</si>
  <si>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</si>
  <si>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</si>
  <si>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</si>
  <si>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</si>
  <si>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</si>
  <si>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</si>
  <si>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</si>
  <si>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</si>
  <si>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</si>
  <si>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</si>
  <si>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</si>
  <si>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</si>
  <si>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</si>
  <si>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</si>
  <si>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</si>
  <si>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</si>
  <si>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</si>
  <si>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</si>
  <si>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</si>
  <si>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</si>
  <si>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</si>
  <si>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</si>
  <si>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</si>
  <si>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</si>
  <si>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</si>
  <si>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</si>
  <si>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</si>
  <si>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</si>
  <si>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</si>
  <si>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</si>
  <si>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</si>
  <si>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</si>
  <si>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</si>
  <si>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</si>
  <si>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</si>
  <si>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</si>
  <si>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</si>
  <si>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</si>
  <si>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</si>
  <si>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</si>
  <si>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</si>
  <si>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</si>
  <si>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</si>
  <si>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</si>
  <si>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</si>
  <si>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</si>
  <si>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</si>
  <si>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</si>
  <si>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</si>
  <si>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</si>
  <si>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</si>
  <si>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</si>
  <si>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</si>
  <si>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</si>
  <si>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</si>
  <si>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</si>
  <si>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</si>
  <si>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</si>
  <si>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</si>
  <si>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</si>
  <si>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</si>
  <si>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</si>
  <si>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</si>
  <si>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</si>
  <si>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</si>
  <si>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</si>
  <si>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</si>
  <si>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</si>
  <si>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</si>
  <si>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</si>
  <si>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</si>
  <si>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</si>
  <si>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</si>
  <si>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</si>
  <si>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</si>
  <si>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</si>
  <si>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</si>
  <si>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</si>
  <si>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</si>
  <si>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</si>
  <si>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</si>
  <si>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</si>
  <si>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</si>
  <si>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</si>
  <si>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</si>
  <si>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</si>
  <si>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</si>
  <si>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</si>
  <si>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</si>
  <si>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</si>
  <si>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</si>
  <si>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</si>
  <si>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</si>
  <si>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</si>
  <si>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</si>
  <si>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</si>
  <si>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</si>
  <si>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</si>
  <si>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</si>
  <si>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</si>
  <si>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</si>
  <si>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</si>
  <si>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</si>
  <si>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</si>
  <si>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</si>
  <si>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</si>
  <si>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</si>
  <si>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</si>
  <si>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</si>
  <si>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</si>
  <si>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</si>
  <si>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</si>
  <si>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</si>
  <si>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</si>
  <si>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</si>
  <si>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</si>
  <si>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</si>
  <si>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</si>
  <si>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</si>
  <si>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</si>
  <si>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</si>
  <si>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</si>
  <si>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</si>
  <si>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</si>
  <si>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</si>
  <si>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</si>
  <si>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</si>
  <si>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</si>
  <si>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</si>
  <si>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</si>
  <si>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</si>
  <si>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</si>
  <si>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</si>
  <si>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</si>
  <si>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</si>
  <si>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</si>
  <si>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</si>
  <si>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</si>
  <si>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</si>
  <si>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</si>
  <si>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</si>
  <si>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</si>
  <si>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</si>
  <si>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</si>
  <si>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</si>
  <si>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</si>
  <si>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</si>
  <si>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</si>
  <si>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</si>
  <si>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</si>
  <si>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</si>
  <si>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</si>
  <si>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</si>
  <si>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</si>
  <si>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</si>
  <si>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</si>
  <si>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</si>
  <si>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</si>
  <si>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</si>
  <si>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</si>
  <si>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</si>
  <si>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</si>
  <si>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</si>
  <si>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</si>
  <si>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</si>
  <si>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</si>
  <si>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</si>
  <si>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</si>
  <si>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</si>
  <si>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</si>
  <si>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</si>
  <si>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</si>
  <si>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</si>
  <si>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</si>
  <si>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</si>
  <si>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</si>
  <si>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</si>
  <si>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</si>
  <si>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</si>
  <si>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</si>
  <si>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</si>
  <si>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</si>
  <si>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</si>
  <si>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</si>
  <si>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</si>
  <si>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</si>
  <si>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</si>
  <si>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</si>
  <si>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</si>
  <si>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</si>
  <si>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</si>
  <si>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</si>
  <si>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</si>
  <si>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</si>
  <si>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</si>
  <si>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</si>
  <si>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</si>
  <si>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</si>
  <si>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</si>
  <si>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</si>
  <si>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</si>
  <si>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</si>
  <si>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</si>
  <si>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</si>
  <si>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</si>
  <si>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</si>
  <si>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</si>
  <si>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</si>
  <si>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</si>
  <si>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</si>
  <si>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</si>
  <si>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</si>
  <si>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</si>
  <si>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</si>
  <si>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</si>
  <si>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</si>
  <si>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</si>
  <si>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</si>
  <si>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</si>
  <si>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</si>
  <si>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</si>
  <si>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</si>
  <si>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</si>
  <si>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</si>
  <si>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</si>
  <si>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</si>
  <si>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</si>
  <si>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</si>
  <si>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</si>
  <si>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</si>
  <si>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</si>
  <si>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</si>
  <si>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</si>
  <si>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</si>
  <si>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</si>
  <si>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</si>
  <si>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</si>
  <si>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</si>
  <si>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</si>
  <si>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</si>
  <si>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</si>
  <si>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</si>
  <si>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</si>
  <si>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</si>
  <si>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</si>
  <si>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</si>
  <si>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</si>
  <si>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</si>
  <si>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</si>
  <si>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</si>
  <si>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</si>
  <si>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</si>
  <si>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</si>
  <si>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</si>
  <si>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</si>
  <si>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</si>
  <si>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</si>
  <si>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</si>
  <si>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</si>
  <si>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</si>
  <si>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</si>
  <si>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</si>
  <si>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</si>
  <si>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</si>
  <si>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</si>
  <si>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</si>
  <si>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</si>
  <si>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</si>
  <si>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</si>
  <si>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</si>
  <si>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</si>
  <si>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</si>
  <si>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</si>
  <si>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</si>
  <si>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</si>
  <si>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</si>
  <si>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</si>
  <si>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</si>
  <si>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</si>
  <si>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</si>
  <si>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</si>
  <si>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</si>
  <si>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</si>
  <si>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</si>
  <si>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</si>
  <si>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</si>
  <si>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</si>
  <si>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</si>
  <si>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</si>
  <si>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</si>
  <si>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</si>
  <si>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</si>
  <si>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</si>
  <si>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</si>
  <si>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</si>
  <si>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</si>
  <si>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</si>
  <si>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</si>
  <si>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</si>
  <si>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</si>
  <si>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</si>
  <si>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</si>
  <si>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</si>
  <si>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</si>
  <si>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</si>
  <si>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</si>
  <si>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</si>
  <si>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</si>
  <si>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</si>
  <si>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</si>
  <si>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</si>
  <si>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</si>
  <si>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</si>
  <si>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</si>
  <si>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</si>
  <si>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</si>
  <si>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</si>
  <si>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</si>
  <si>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</si>
  <si>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</si>
  <si>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</si>
  <si>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</si>
  <si>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</si>
  <si>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</si>
  <si>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</si>
  <si>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</si>
  <si>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</si>
  <si>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</si>
  <si>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</si>
  <si>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</si>
  <si>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</si>
  <si>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</si>
  <si>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</si>
  <si>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</si>
  <si>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</si>
  <si>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</si>
  <si>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</si>
  <si>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</si>
  <si>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</si>
  <si>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</si>
  <si>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</si>
  <si>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</si>
  <si>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</si>
  <si>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</si>
  <si>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</si>
  <si>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</si>
  <si>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</si>
  <si>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</si>
  <si>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</si>
  <si>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</si>
  <si>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</si>
  <si>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</si>
  <si>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</si>
  <si>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</si>
  <si>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</si>
  <si>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</si>
  <si>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</si>
  <si>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</si>
  <si>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</si>
  <si>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</si>
  <si>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</si>
  <si>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</si>
  <si>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</si>
  <si>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</si>
  <si>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</si>
  <si>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</si>
  <si>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</si>
  <si>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</si>
  <si>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</si>
  <si>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</si>
  <si>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</si>
  <si>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</si>
  <si>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</si>
  <si>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</si>
  <si>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</si>
  <si>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</si>
  <si>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</si>
  <si>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</si>
  <si>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</si>
  <si>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</si>
  <si>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</si>
  <si>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</si>
  <si>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</si>
  <si>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</si>
  <si>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</si>
  <si>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</si>
  <si>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</si>
  <si>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</si>
  <si>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</si>
  <si>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</si>
  <si>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</si>
  <si>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</si>
  <si>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</si>
  <si>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</si>
  <si>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</si>
  <si>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</si>
  <si>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</si>
  <si>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</si>
  <si>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</si>
  <si>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</si>
  <si>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</si>
  <si>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</si>
  <si>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</si>
  <si>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</si>
  <si>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</si>
  <si>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</si>
  <si>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</si>
  <si>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</si>
  <si>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</si>
  <si>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</si>
  <si>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</si>
  <si>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</si>
  <si>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</si>
  <si>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</si>
  <si>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</si>
  <si>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</si>
  <si>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</si>
  <si>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</si>
  <si>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</si>
  <si>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</si>
  <si>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</si>
  <si>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</si>
  <si>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</si>
  <si>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</si>
  <si>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</si>
  <si>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</si>
  <si>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</si>
  <si>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</si>
  <si>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</si>
  <si>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</si>
  <si>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</si>
  <si>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</si>
  <si>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</si>
  <si>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</si>
  <si>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</si>
  <si>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</si>
  <si>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</si>
  <si>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</si>
  <si>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</si>
  <si>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</si>
  <si>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</si>
  <si>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</si>
  <si>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</si>
  <si>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</si>
  <si>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</si>
  <si>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</si>
  <si>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</si>
  <si>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</si>
  <si>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</si>
  <si>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</si>
  <si>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</si>
  <si>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</si>
  <si>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</si>
  <si>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</si>
  <si>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</si>
  <si>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</si>
  <si>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</si>
  <si>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</si>
  <si>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</si>
  <si>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</si>
  <si>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</si>
  <si>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</si>
  <si>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</si>
  <si>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</si>
  <si>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</si>
  <si>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</si>
  <si>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</si>
  <si>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</si>
  <si>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</si>
  <si>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</si>
  <si>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</si>
  <si>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</si>
  <si>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</si>
  <si>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</si>
  <si>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</si>
  <si>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</si>
  <si>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</si>
  <si>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</si>
  <si>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</si>
  <si>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</si>
  <si>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</si>
  <si>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</si>
  <si>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</si>
  <si>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</si>
  <si>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</si>
  <si>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</si>
  <si>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</si>
  <si>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</si>
  <si>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</si>
  <si>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</si>
  <si>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</si>
  <si>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</si>
  <si>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</si>
  <si>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</si>
  <si>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</si>
  <si>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</si>
  <si>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</si>
  <si>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</si>
  <si>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</si>
  <si>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</si>
  <si>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</si>
  <si>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</si>
  <si>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</si>
  <si>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</si>
  <si>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</si>
  <si>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</si>
  <si>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</si>
  <si>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</si>
  <si>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</si>
  <si>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</si>
  <si>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</si>
  <si>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</si>
  <si>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</si>
  <si>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</si>
  <si>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</si>
  <si>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</si>
  <si>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</si>
  <si>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</si>
  <si>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</si>
  <si>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</si>
  <si>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</si>
  <si>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</si>
  <si>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</si>
  <si>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</si>
  <si>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</si>
  <si>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</si>
  <si>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</si>
  <si>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</si>
  <si>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</si>
  <si>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</si>
  <si>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</si>
  <si>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</si>
  <si>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</si>
  <si>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</si>
  <si>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</si>
  <si>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</si>
  <si>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</si>
  <si>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</si>
  <si>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</si>
  <si>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</si>
  <si>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</si>
  <si>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</si>
  <si>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</si>
  <si>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</si>
  <si>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</si>
  <si>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</si>
  <si>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</si>
  <si>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</si>
  <si>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</si>
  <si>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</si>
  <si>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</si>
  <si>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</si>
  <si>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</si>
  <si>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</si>
  <si>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</si>
  <si>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</si>
  <si>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</si>
  <si>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</si>
  <si>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</si>
  <si>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</si>
  <si>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</si>
  <si>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</si>
  <si>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</si>
  <si>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</si>
  <si>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</si>
  <si>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</si>
  <si>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</si>
  <si>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</si>
  <si>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</si>
  <si>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</si>
  <si>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</si>
  <si>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</si>
  <si>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</si>
  <si>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</si>
  <si>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</si>
  <si>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</si>
  <si>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</si>
  <si>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</si>
  <si>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</si>
  <si>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</si>
  <si>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</si>
  <si>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</si>
  <si>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</si>
  <si>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</si>
  <si>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</si>
  <si>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</si>
  <si>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</si>
  <si>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</si>
  <si>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</si>
  <si>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</si>
  <si>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</si>
  <si>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</si>
  <si>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</si>
  <si>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</si>
  <si>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</si>
  <si>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</si>
  <si>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</si>
  <si>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</si>
  <si>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</si>
  <si>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</si>
  <si>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</si>
  <si>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</si>
  <si>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</si>
  <si>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</si>
  <si>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</si>
  <si>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</si>
  <si>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</si>
  <si>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</si>
  <si>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</si>
  <si>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</si>
  <si>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</si>
  <si>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</si>
  <si>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</si>
  <si>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</si>
  <si>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</si>
  <si>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</si>
  <si>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</si>
  <si>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</si>
  <si>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</si>
  <si>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</si>
  <si>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</si>
  <si>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</si>
  <si>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</si>
  <si>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</si>
  <si>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</si>
  <si>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</si>
  <si>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</si>
  <si>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</si>
  <si>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</si>
  <si>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</si>
  <si>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</si>
  <si>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</si>
  <si>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</si>
  <si>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</si>
  <si>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</si>
  <si>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</si>
  <si>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</si>
  <si>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</si>
  <si>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</si>
  <si>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</si>
  <si>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</si>
  <si>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</si>
  <si>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</si>
  <si>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</si>
  <si>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</si>
  <si>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</si>
  <si>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</si>
  <si>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</si>
  <si>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</si>
  <si>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</si>
  <si>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</si>
  <si>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</si>
  <si>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</si>
  <si>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</si>
  <si>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</si>
  <si>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</si>
  <si>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</si>
  <si>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</si>
  <si>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</si>
  <si>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</si>
  <si>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</si>
  <si>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</si>
  <si>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</si>
  <si>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</si>
  <si>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</si>
  <si>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</si>
  <si>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</si>
  <si>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</si>
  <si>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</si>
  <si>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</si>
  <si>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</si>
  <si>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</si>
  <si>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</si>
  <si>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</si>
  <si>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</si>
  <si>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</si>
  <si>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</si>
  <si>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</si>
  <si>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</si>
  <si>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</si>
  <si>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</si>
  <si>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</si>
  <si>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</si>
  <si>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</si>
  <si>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</si>
  <si>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</si>
  <si>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</si>
  <si>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</si>
  <si>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</si>
  <si>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</si>
  <si>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</si>
  <si>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</si>
  <si>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</si>
  <si>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</si>
  <si>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</si>
  <si>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</si>
  <si>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</si>
  <si>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</si>
  <si>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</si>
  <si>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</si>
  <si>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</si>
  <si>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</si>
  <si>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</si>
  <si>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</si>
  <si>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</si>
  <si>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</si>
  <si>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</si>
  <si>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</si>
  <si>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</si>
  <si>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</si>
  <si>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</si>
  <si>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</si>
  <si>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</si>
  <si>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</si>
  <si>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</si>
  <si>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</si>
  <si>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</si>
  <si>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</si>
  <si>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</si>
  <si>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</si>
  <si>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</si>
  <si>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</si>
  <si>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</si>
  <si>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</si>
  <si>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</si>
  <si>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</si>
  <si>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</si>
  <si>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</si>
  <si>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</si>
  <si>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</si>
  <si>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</si>
  <si>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</si>
  <si>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</si>
  <si>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</si>
  <si>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</si>
  <si>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</si>
  <si>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</si>
  <si>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</si>
  <si>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</si>
  <si>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</si>
  <si>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</si>
  <si>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</si>
  <si>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</si>
  <si>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</si>
  <si>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</si>
  <si>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</si>
  <si>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</si>
  <si>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</si>
  <si>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</si>
  <si>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</si>
  <si>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</si>
  <si>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</si>
  <si>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</si>
  <si>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</si>
  <si>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</si>
  <si>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</si>
  <si>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</si>
  <si>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</si>
  <si>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</si>
  <si>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</si>
  <si>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</si>
  <si>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</si>
  <si>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</si>
  <si>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</si>
  <si>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</si>
  <si>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</si>
  <si>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</si>
  <si>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</si>
  <si>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</si>
  <si>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</si>
  <si>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</si>
  <si>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</si>
  <si>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</si>
  <si>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</si>
  <si>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</si>
  <si>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</si>
  <si>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</si>
  <si>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</si>
  <si>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</si>
  <si>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</si>
  <si>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</si>
  <si>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</si>
  <si>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</si>
  <si>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</si>
  <si>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</si>
  <si>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</si>
  <si>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</si>
  <si>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</si>
  <si>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</si>
  <si>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</si>
  <si>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</si>
  <si>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</si>
  <si>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</si>
  <si>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</si>
  <si>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</si>
  <si>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</si>
  <si>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</si>
  <si>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</si>
  <si>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</si>
  <si>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</si>
  <si>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</si>
  <si>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</si>
  <si>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</si>
  <si>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</si>
  <si>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</si>
  <si>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</si>
  <si>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</si>
  <si>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</si>
  <si>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</si>
  <si>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</si>
  <si>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</si>
  <si>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</si>
  <si>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</si>
  <si>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</si>
  <si>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</si>
  <si>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</si>
  <si>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</si>
  <si>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</si>
  <si>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</si>
  <si>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</si>
  <si>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</si>
  <si>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</si>
  <si>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</si>
  <si>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</si>
  <si>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</si>
  <si>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</si>
  <si>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</si>
  <si>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</si>
  <si>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</si>
  <si>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</si>
  <si>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</si>
  <si>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</si>
  <si>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</si>
  <si>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</si>
  <si>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</si>
  <si>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</si>
  <si>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</si>
  <si>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</si>
  <si>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</si>
  <si>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</si>
  <si>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</si>
  <si>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</si>
  <si>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</si>
  <si>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</si>
  <si>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</si>
  <si>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</si>
  <si>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</si>
  <si>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</si>
  <si>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</si>
  <si>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</si>
  <si>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</si>
  <si>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</si>
  <si>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</si>
  <si>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</si>
  <si>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</si>
  <si>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</si>
  <si>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</si>
  <si>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</si>
  <si>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</si>
  <si>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</si>
  <si>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</si>
  <si>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</si>
  <si>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</si>
  <si>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</si>
  <si>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</si>
  <si>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</si>
  <si>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</si>
  <si>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</si>
  <si>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</si>
  <si>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</si>
  <si>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</si>
  <si>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</si>
  <si>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</si>
  <si>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</si>
  <si>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</si>
  <si>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</si>
  <si>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</si>
  <si>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</si>
  <si>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</si>
  <si>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</si>
  <si>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</si>
  <si>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</si>
  <si>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</si>
  <si>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</si>
  <si>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</si>
  <si>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</si>
  <si>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</si>
  <si>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</si>
  <si>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</si>
  <si>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</si>
  <si>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</si>
  <si>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</si>
  <si>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</si>
  <si>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</si>
  <si>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</si>
  <si>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</si>
  <si>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</si>
  <si>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</si>
  <si>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</si>
  <si>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</si>
  <si>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</si>
  <si>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</si>
  <si>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</si>
  <si>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</si>
  <si>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</si>
  <si>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</si>
  <si>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</si>
  <si>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</si>
  <si>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</si>
  <si>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</si>
  <si>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</si>
  <si>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</si>
  <si>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</si>
  <si>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</si>
  <si>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</si>
  <si>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</si>
  <si>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</si>
  <si>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</si>
  <si>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</si>
  <si>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</si>
  <si>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</si>
  <si>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</si>
  <si>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</si>
  <si>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</si>
  <si>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</si>
  <si>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</si>
  <si>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</si>
  <si>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</si>
  <si>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</si>
  <si>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</si>
  <si>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</si>
  <si>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</si>
  <si>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</si>
  <si>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</si>
  <si>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</si>
  <si>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</si>
  <si>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</si>
  <si>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</si>
  <si>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</si>
  <si>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</si>
  <si>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</si>
  <si>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</si>
  <si>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</si>
  <si>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</si>
  <si>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</si>
  <si>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</si>
  <si>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</si>
  <si>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</si>
  <si>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</si>
  <si>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</si>
  <si>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</si>
  <si>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</si>
  <si>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</si>
  <si>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</si>
  <si>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</si>
  <si>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</si>
  <si>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</si>
  <si>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</si>
  <si>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</si>
  <si>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</si>
  <si>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</si>
  <si>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</si>
  <si>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</si>
  <si>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</si>
  <si>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</si>
  <si>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</si>
  <si>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</si>
  <si>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</si>
  <si>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</si>
  <si>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</si>
  <si>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</si>
  <si>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</si>
  <si>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</si>
  <si>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</si>
  <si>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</si>
  <si>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</si>
  <si>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</si>
  <si>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</si>
  <si>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</si>
  <si>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</si>
  <si>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</si>
  <si>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</si>
  <si>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</si>
  <si>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</si>
  <si>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</si>
  <si>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</si>
  <si>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</si>
  <si>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</si>
  <si>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</si>
  <si>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</si>
  <si>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</si>
  <si>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</si>
  <si>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</si>
  <si>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</si>
  <si>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</si>
  <si>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</si>
  <si>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</si>
  <si>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</si>
  <si>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</si>
  <si>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</si>
  <si>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</si>
  <si>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</si>
  <si>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</si>
  <si>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</si>
  <si>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</si>
  <si>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</si>
  <si>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</si>
  <si>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</si>
  <si>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</si>
  <si>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</si>
  <si>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</si>
  <si>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</si>
  <si>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</si>
  <si>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</si>
  <si>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</si>
  <si>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</si>
  <si>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</si>
  <si>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</si>
  <si>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</si>
  <si>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</si>
  <si>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</si>
  <si>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</si>
  <si>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</si>
  <si>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</si>
  <si>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</si>
  <si>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</si>
  <si>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</si>
  <si>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</si>
  <si>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</si>
  <si>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</si>
  <si>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</si>
  <si>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</si>
  <si>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</si>
  <si>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</si>
  <si>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</si>
  <si>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</si>
  <si>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</si>
  <si>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</si>
  <si>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</si>
  <si>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</si>
  <si>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</si>
  <si>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</si>
  <si>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</si>
  <si>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</si>
  <si>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</si>
  <si>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</si>
  <si>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</si>
  <si>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</si>
  <si>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</si>
  <si>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</si>
  <si>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</si>
  <si>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</si>
  <si>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</si>
  <si>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</si>
  <si>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</si>
  <si>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</si>
  <si>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</si>
  <si>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</si>
  <si>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</si>
  <si>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</si>
  <si>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</si>
  <si>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</si>
  <si>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</si>
  <si>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</si>
  <si>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</si>
  <si>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</si>
  <si>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</si>
  <si>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</si>
  <si>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</si>
  <si>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</si>
  <si>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</si>
  <si>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</si>
  <si>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</si>
  <si>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</si>
  <si>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</si>
  <si>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</si>
  <si>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</si>
  <si>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</si>
  <si>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</si>
  <si>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</si>
  <si>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</si>
  <si>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</si>
  <si>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</si>
  <si>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</si>
  <si>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</si>
  <si>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</si>
  <si>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</si>
  <si>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</si>
  <si>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</si>
  <si>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</si>
  <si>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</si>
  <si>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</si>
  <si>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</si>
  <si>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</si>
  <si>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</si>
  <si>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</si>
  <si>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</si>
  <si>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</si>
  <si>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</si>
  <si>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</si>
  <si>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</si>
  <si>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</si>
  <si>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</si>
  <si>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</si>
  <si>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</si>
  <si>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</si>
  <si>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</si>
  <si>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</si>
  <si>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</si>
  <si>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</si>
  <si>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</si>
  <si>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</si>
  <si>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</si>
  <si>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</si>
  <si>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</si>
  <si>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</si>
  <si>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</si>
  <si>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</si>
  <si>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</si>
  <si>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</si>
  <si>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</si>
  <si>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</si>
  <si>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</si>
  <si>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</si>
  <si>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</si>
  <si>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</si>
  <si>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</si>
  <si>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</si>
  <si>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</si>
  <si>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</si>
  <si>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</si>
  <si>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</si>
  <si>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</si>
  <si>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</si>
  <si>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</si>
  <si>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</si>
  <si>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</si>
  <si>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</si>
  <si>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</si>
  <si>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</si>
  <si>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</si>
  <si>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</si>
  <si>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</si>
  <si>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</si>
  <si>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</si>
  <si>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</si>
  <si>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</si>
  <si>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</si>
  <si>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</si>
  <si>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</si>
  <si>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</si>
  <si>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</si>
  <si>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</si>
  <si>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</si>
  <si>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</si>
  <si>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</si>
  <si>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</si>
  <si>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</si>
  <si>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</si>
  <si>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</si>
  <si>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</si>
  <si>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</si>
  <si>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</si>
  <si>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</si>
  <si>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</si>
  <si>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</si>
  <si>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</si>
  <si>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</si>
  <si>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</si>
  <si>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</si>
  <si>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</si>
  <si>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</si>
  <si>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</si>
  <si>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</si>
  <si>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</si>
  <si>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</si>
  <si>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</si>
  <si>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</si>
  <si>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</si>
  <si>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</si>
  <si>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</si>
  <si>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</si>
  <si>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</si>
  <si>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</si>
  <si>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</si>
  <si>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</si>
  <si>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</si>
  <si>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</si>
  <si>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</si>
  <si>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</si>
  <si>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</si>
  <si>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</si>
  <si>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</si>
  <si>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</si>
  <si>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</si>
  <si>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</si>
  <si>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</si>
  <si>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</si>
  <si>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</si>
  <si>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</si>
  <si>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</si>
  <si>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</si>
  <si>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</si>
  <si>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</si>
  <si>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</si>
  <si>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</si>
  <si>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</si>
  <si>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</si>
  <si>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</si>
  <si>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</si>
  <si>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</si>
  <si>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</si>
  <si>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</si>
  <si>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</si>
  <si>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</si>
  <si>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</si>
  <si>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</si>
  <si>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</si>
  <si>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</si>
  <si>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</si>
  <si>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</si>
  <si>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</si>
  <si>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</si>
  <si>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</si>
  <si>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</si>
  <si>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</si>
  <si>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</si>
  <si>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</si>
  <si>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</si>
  <si>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</si>
  <si>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</si>
  <si>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</si>
  <si>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</si>
  <si>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</si>
  <si>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</si>
  <si>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</si>
  <si>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</si>
  <si>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</si>
  <si>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</si>
  <si>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</si>
  <si>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</si>
  <si>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</si>
  <si>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</si>
  <si>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</si>
  <si>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</si>
  <si>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</si>
  <si>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</si>
  <si>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</si>
  <si>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</si>
  <si>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</si>
  <si>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</si>
  <si>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</si>
  <si>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</si>
  <si>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</si>
  <si>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</si>
  <si>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</si>
  <si>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</si>
  <si>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</si>
  <si>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</si>
  <si>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</si>
  <si>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</si>
  <si>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</si>
  <si>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</si>
  <si>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</si>
  <si>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</si>
  <si>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</si>
  <si>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</si>
  <si>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</si>
  <si>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</si>
  <si>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</si>
  <si>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</si>
  <si>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</si>
  <si>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</si>
  <si>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</si>
  <si>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</si>
  <si>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</si>
  <si>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</si>
  <si>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</si>
  <si>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</si>
  <si>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</si>
  <si>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</si>
  <si>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</si>
  <si>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</si>
  <si>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</si>
  <si>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</si>
  <si>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</si>
  <si>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</si>
  <si>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</si>
  <si>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</si>
  <si>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</si>
  <si>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</si>
  <si>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</si>
  <si>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</si>
  <si>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</si>
  <si>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</si>
  <si>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</si>
  <si>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</si>
  <si>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</si>
  <si>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</si>
  <si>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</si>
  <si>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</si>
  <si>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</si>
  <si>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</si>
  <si>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</si>
  <si>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</si>
  <si>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</si>
  <si>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</si>
  <si>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</si>
  <si>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</si>
  <si>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</si>
  <si>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</si>
  <si>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</si>
  <si>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</si>
  <si>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</si>
  <si>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</si>
  <si>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</si>
  <si>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</si>
  <si>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</si>
  <si>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</si>
  <si>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</si>
  <si>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</si>
  <si>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</si>
  <si>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</si>
  <si>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</si>
  <si>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</si>
  <si>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</si>
  <si>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</si>
  <si>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</si>
  <si>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</si>
  <si>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</si>
  <si>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</si>
  <si>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</si>
  <si>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</si>
  <si>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</si>
  <si>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</si>
  <si>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</si>
  <si>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</si>
  <si>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</si>
  <si>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</si>
  <si>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</si>
  <si>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</si>
  <si>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</si>
  <si>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</si>
  <si>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</si>
  <si>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</si>
  <si>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</si>
  <si>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</si>
  <si>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</si>
  <si>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</si>
  <si>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</si>
  <si>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</si>
  <si>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</si>
  <si>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</si>
  <si>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</si>
  <si>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</si>
  <si>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</si>
  <si>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</si>
  <si>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</si>
  <si>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</si>
  <si>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</si>
  <si>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</si>
  <si>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</si>
  <si>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</si>
  <si>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</si>
  <si>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</si>
  <si>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</si>
  <si>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</si>
  <si>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</si>
  <si>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</si>
  <si>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</si>
  <si>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</si>
  <si>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</si>
  <si>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</si>
  <si>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</si>
  <si>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</si>
  <si>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</si>
  <si>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</si>
  <si>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</si>
  <si>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</si>
  <si>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</si>
  <si>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</si>
  <si>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</si>
  <si>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</si>
  <si>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</si>
  <si>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</si>
  <si>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</si>
  <si>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</si>
  <si>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</si>
  <si>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</si>
  <si>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</si>
  <si>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</si>
  <si>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</si>
  <si>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</si>
  <si>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</si>
  <si>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</si>
  <si>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</si>
  <si>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</si>
  <si>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</si>
  <si>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</si>
  <si>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</si>
  <si>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</si>
  <si>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</si>
  <si>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</si>
  <si>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</si>
  <si>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</si>
  <si>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</si>
  <si>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</si>
  <si>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</si>
  <si>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</si>
  <si>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</si>
  <si>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</si>
  <si>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</si>
  <si>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</si>
  <si>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</si>
  <si>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</si>
  <si>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</si>
  <si>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</si>
  <si>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</si>
  <si>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</si>
  <si>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</si>
  <si>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</si>
  <si>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</si>
  <si>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</si>
  <si>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</si>
  <si>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</si>
  <si>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</si>
  <si>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</si>
  <si>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</si>
  <si>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</si>
  <si>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</si>
  <si>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</si>
  <si>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</si>
  <si>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</si>
  <si>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</si>
  <si>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</si>
  <si>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</si>
  <si>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</si>
  <si>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</si>
  <si>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</si>
  <si>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</si>
  <si>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</si>
  <si>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</si>
  <si>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</si>
  <si>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</si>
  <si>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</si>
  <si>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</si>
  <si>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</si>
  <si>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</si>
  <si>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</si>
  <si>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</si>
  <si>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</si>
  <si>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</si>
  <si>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</si>
  <si>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</si>
  <si>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</si>
  <si>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</si>
  <si>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</si>
  <si>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</si>
  <si>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</si>
  <si>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</si>
  <si>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</si>
  <si>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</si>
  <si>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</si>
  <si>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</si>
  <si>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</si>
  <si>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</si>
  <si>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</si>
  <si>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</si>
  <si>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</si>
  <si>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</si>
  <si>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</si>
  <si>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</si>
  <si>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</si>
  <si>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</si>
  <si>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</si>
  <si>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</si>
  <si>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</si>
  <si>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</si>
  <si>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</si>
  <si>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</si>
  <si>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</si>
  <si>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</si>
  <si>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</si>
  <si>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</si>
  <si>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</si>
  <si>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</si>
  <si>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</si>
  <si>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</si>
  <si>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</si>
  <si>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</si>
  <si>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</si>
  <si>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</si>
  <si>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</si>
  <si>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</si>
  <si>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</si>
  <si>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</si>
  <si>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</si>
  <si>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</si>
  <si>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</si>
  <si>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</si>
  <si>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</si>
  <si>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</si>
  <si>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</si>
  <si>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</si>
  <si>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</si>
  <si>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</si>
  <si>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</si>
  <si>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</si>
  <si>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</si>
  <si>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</si>
  <si>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</si>
  <si>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</si>
  <si>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</si>
  <si>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</si>
  <si>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</si>
  <si>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</si>
  <si>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</si>
  <si>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</si>
  <si>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</si>
  <si>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</si>
  <si>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</si>
  <si>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</si>
  <si>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</si>
  <si>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</si>
  <si>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</si>
  <si>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</si>
  <si>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</si>
  <si>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</si>
  <si>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</si>
  <si>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</si>
  <si>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</si>
  <si>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</si>
  <si>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</si>
  <si>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</si>
  <si>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</si>
  <si>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</si>
  <si>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</si>
  <si>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</si>
  <si>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</si>
  <si>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</si>
  <si>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</si>
  <si>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</si>
  <si>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</si>
  <si>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</si>
  <si>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</si>
  <si>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</si>
  <si>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</si>
  <si>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</si>
  <si>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</si>
  <si>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</si>
  <si>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</si>
  <si>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</si>
  <si>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</si>
  <si>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</si>
  <si>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</si>
  <si>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</si>
  <si>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</si>
  <si>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</si>
  <si>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</si>
  <si>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</si>
  <si>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</si>
  <si>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</si>
  <si>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</si>
  <si>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</si>
  <si>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</si>
  <si>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</si>
  <si>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</si>
  <si>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</si>
  <si>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</si>
  <si>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</si>
  <si>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</si>
  <si>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</si>
  <si>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</si>
  <si>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</si>
  <si>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</si>
  <si>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</si>
  <si>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</si>
  <si>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</si>
  <si>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</si>
  <si>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</si>
  <si>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</si>
  <si>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</si>
  <si>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</si>
  <si>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</si>
  <si>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</si>
  <si>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</si>
  <si>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</si>
  <si>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</si>
  <si>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</si>
  <si>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</si>
  <si>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</si>
  <si>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</si>
  <si>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</si>
  <si>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</si>
  <si>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</si>
  <si>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</si>
  <si>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</si>
  <si>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</si>
  <si>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</si>
  <si>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</si>
  <si>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</si>
  <si>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</si>
  <si>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</si>
  <si>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</si>
  <si>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</si>
  <si>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</si>
  <si>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</si>
  <si>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</si>
  <si>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</si>
  <si>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</si>
  <si>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</si>
  <si>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</si>
  <si>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</si>
  <si>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</si>
  <si>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</si>
  <si>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</si>
  <si>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</si>
  <si>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</si>
  <si>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</si>
  <si>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</si>
  <si>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</si>
  <si>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</si>
  <si>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</si>
  <si>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</si>
  <si>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</si>
  <si>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</si>
  <si>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</si>
  <si>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</si>
  <si>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</si>
  <si>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</si>
  <si>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</si>
  <si>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</si>
  <si>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</si>
  <si>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</si>
  <si>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</si>
  <si>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</si>
  <si>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</si>
  <si>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</si>
  <si>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</si>
  <si>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</si>
  <si>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</si>
  <si>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</si>
  <si>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</si>
  <si>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</si>
  <si>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</si>
  <si>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</si>
  <si>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</si>
  <si>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</si>
  <si>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</si>
  <si>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</si>
  <si>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</si>
  <si>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</si>
  <si>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</si>
  <si>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</si>
  <si>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</si>
  <si>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</si>
  <si>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</si>
  <si>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</si>
  <si>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</si>
  <si>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</si>
  <si>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</si>
  <si>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</si>
  <si>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</si>
  <si>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</si>
  <si>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</si>
  <si>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</si>
  <si>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</si>
  <si>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</si>
  <si>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</si>
  <si>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</si>
  <si>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</si>
  <si>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</si>
  <si>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</si>
  <si>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</si>
  <si>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</si>
  <si>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</si>
  <si>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</si>
  <si>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</si>
  <si>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</si>
  <si>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</si>
  <si>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</si>
  <si>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</si>
  <si>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</si>
  <si>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</si>
  <si>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</si>
  <si>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</si>
  <si>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</si>
  <si>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</si>
  <si>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</si>
  <si>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</si>
  <si>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</si>
  <si>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</si>
  <si>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</si>
  <si>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</si>
  <si>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</si>
  <si>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</si>
  <si>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</si>
  <si>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</si>
  <si>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</si>
  <si>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</si>
  <si>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</si>
  <si>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</si>
  <si>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</si>
  <si>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</si>
  <si>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</si>
  <si>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</si>
  <si>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</si>
  <si>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</si>
  <si>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</si>
  <si>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</si>
  <si>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</si>
  <si>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</si>
  <si>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</si>
  <si>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</si>
  <si>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</si>
  <si>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</si>
  <si>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</si>
  <si>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</si>
  <si>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</si>
  <si>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</si>
  <si>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</si>
  <si>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</si>
  <si>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</si>
  <si>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</si>
  <si>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</si>
  <si>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</si>
  <si>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</si>
  <si>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</si>
  <si>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</si>
  <si>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</si>
  <si>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</si>
  <si>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</si>
  <si>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</si>
  <si>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</si>
  <si>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</si>
  <si>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</si>
  <si>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</si>
  <si>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</si>
  <si>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</si>
  <si>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</si>
  <si>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</si>
  <si>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</si>
  <si>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</si>
  <si>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</si>
  <si>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</si>
  <si>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</si>
  <si>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</si>
  <si>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</si>
  <si>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</si>
  <si>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</si>
  <si>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</si>
  <si>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</si>
  <si>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</si>
  <si>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</si>
  <si>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</si>
  <si>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</si>
  <si>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</si>
  <si>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</si>
  <si>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</si>
  <si>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</si>
  <si>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</si>
  <si>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</si>
  <si>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</si>
  <si>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</si>
  <si>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</si>
  <si>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</si>
  <si>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</si>
  <si>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</si>
  <si>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</si>
  <si>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</si>
  <si>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</si>
  <si>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</si>
  <si>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</si>
  <si>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</si>
  <si>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</si>
  <si>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</si>
  <si>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</si>
  <si>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</si>
  <si>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</si>
  <si>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</si>
  <si>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</si>
  <si>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</si>
  <si>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</si>
  <si>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</si>
  <si>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</si>
  <si>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</si>
  <si>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</si>
  <si>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</si>
  <si>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</si>
  <si>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</si>
  <si>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</si>
  <si>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</si>
  <si>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</si>
  <si>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</si>
  <si>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</si>
  <si>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</si>
  <si>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</si>
  <si>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</si>
  <si>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</si>
  <si>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</si>
  <si>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</si>
  <si>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</si>
  <si>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</si>
  <si>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</si>
  <si>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</si>
  <si>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</si>
  <si>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</si>
  <si>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</si>
  <si>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</si>
  <si>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</si>
  <si>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</si>
  <si>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</si>
  <si>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</si>
  <si>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</si>
  <si>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</si>
  <si>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</si>
  <si>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</si>
  <si>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</si>
  <si>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</si>
  <si>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</si>
  <si>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</si>
  <si>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</si>
  <si>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</si>
  <si>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</si>
  <si>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</si>
  <si>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</si>
  <si>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</si>
  <si>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</si>
  <si>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</si>
  <si>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</si>
  <si>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</si>
  <si>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</si>
  <si>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</si>
  <si>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</si>
  <si>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</si>
  <si>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</si>
  <si>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</si>
  <si>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</si>
  <si>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</si>
  <si>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</si>
  <si>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</si>
  <si>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</si>
  <si>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</si>
  <si>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</si>
  <si>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</si>
  <si>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</si>
  <si>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</si>
  <si>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</si>
  <si>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</si>
  <si>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</si>
  <si>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</si>
  <si>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</si>
  <si>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</si>
  <si>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</si>
  <si>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</si>
  <si>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</si>
  <si>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</si>
  <si>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</si>
  <si>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</si>
  <si>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</si>
  <si>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</si>
  <si>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</si>
  <si>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</si>
  <si>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</si>
  <si>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</si>
  <si>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</si>
  <si>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</si>
  <si>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</si>
  <si>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</si>
  <si>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</si>
  <si>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</si>
  <si>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</si>
  <si>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</si>
  <si>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</si>
  <si>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</si>
  <si>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</si>
  <si>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</si>
  <si>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</si>
  <si>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</si>
  <si>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</si>
  <si>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</si>
  <si>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</si>
  <si>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</si>
  <si>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</si>
  <si>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</si>
  <si>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</si>
  <si>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</si>
  <si>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</si>
  <si>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</si>
  <si>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</si>
  <si>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</si>
  <si>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</si>
  <si>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</si>
  <si>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</si>
  <si>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</si>
  <si>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</si>
  <si>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</si>
  <si>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</si>
  <si>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</si>
  <si>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</si>
  <si>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</si>
  <si>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</si>
  <si>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</si>
  <si>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</si>
  <si>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</si>
  <si>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</si>
  <si>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</si>
  <si>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</si>
  <si>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</si>
  <si>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</si>
  <si>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</si>
  <si>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</si>
  <si>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</si>
  <si>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</si>
  <si>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</si>
  <si>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</si>
  <si>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</si>
  <si>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</si>
  <si>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</si>
  <si>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</si>
  <si>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</si>
  <si>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</si>
  <si>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</si>
  <si>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</si>
  <si>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</si>
  <si>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</si>
  <si>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</si>
  <si>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</si>
  <si>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</si>
  <si>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</si>
  <si>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</si>
  <si>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</si>
  <si>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</si>
  <si>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</si>
  <si>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</si>
  <si>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</si>
  <si>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</si>
  <si>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</si>
  <si>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</si>
  <si>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</si>
  <si>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</si>
  <si>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</si>
  <si>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</si>
  <si>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</si>
  <si>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</si>
  <si>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</si>
  <si>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</si>
  <si>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</si>
  <si>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</si>
  <si>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</si>
  <si>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</si>
  <si>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</si>
  <si>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</si>
  <si>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</si>
  <si>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</si>
  <si>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</si>
  <si>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</si>
  <si>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</si>
  <si>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</si>
  <si>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</si>
  <si>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</si>
  <si>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</si>
  <si>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</si>
  <si>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</si>
  <si>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</si>
  <si>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</si>
  <si>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</si>
  <si>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</si>
  <si>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</si>
  <si>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</si>
  <si>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</si>
  <si>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</si>
  <si>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</si>
  <si>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</si>
  <si>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</si>
  <si>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</si>
  <si>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</si>
  <si>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</si>
  <si>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</si>
  <si>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</si>
  <si>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</si>
  <si>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</si>
  <si>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</si>
  <si>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</si>
  <si>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</si>
  <si>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</si>
  <si>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</si>
  <si>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</si>
  <si>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</si>
  <si>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</si>
  <si>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</si>
  <si>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</si>
  <si>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</si>
  <si>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</si>
  <si>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</si>
  <si>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</si>
  <si>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</si>
  <si>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</si>
  <si>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</si>
  <si>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</si>
  <si>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</si>
  <si>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</si>
  <si>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</si>
  <si>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</si>
  <si>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</si>
  <si>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</si>
  <si>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</si>
  <si>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</si>
  <si>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</si>
  <si>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</si>
  <si>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</si>
  <si>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</si>
  <si>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</si>
  <si>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</si>
  <si>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</si>
  <si>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</si>
  <si>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</si>
  <si>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</si>
  <si>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</si>
  <si>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</si>
  <si>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</si>
  <si>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</si>
  <si>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</si>
  <si>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</si>
  <si>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</si>
  <si>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</si>
  <si>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</si>
  <si>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</si>
  <si>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</si>
  <si>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</si>
  <si>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</si>
  <si>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</si>
  <si>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</si>
  <si>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</si>
  <si>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</si>
  <si>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</si>
  <si>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</si>
  <si>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</si>
  <si>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</si>
  <si>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</si>
  <si>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</si>
  <si>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</si>
  <si>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</si>
  <si>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</si>
  <si>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</si>
  <si>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</si>
  <si>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</si>
  <si>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</si>
  <si>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</si>
  <si>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</si>
  <si>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</si>
  <si>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</si>
  <si>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</si>
  <si>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</si>
  <si>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</si>
  <si>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</si>
  <si>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</si>
  <si>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</si>
  <si>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</si>
  <si>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</si>
  <si>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</si>
  <si>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</si>
  <si>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</si>
  <si>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</si>
  <si>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</si>
  <si>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</si>
  <si>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</si>
  <si>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</si>
  <si>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</si>
  <si>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</si>
  <si>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</si>
  <si>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</si>
  <si>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</si>
  <si>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</si>
  <si>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</si>
  <si>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</si>
  <si>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</si>
  <si>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</si>
  <si>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</si>
  <si>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</si>
  <si>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</si>
  <si>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</si>
  <si>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</si>
  <si>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</si>
  <si>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</si>
  <si>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</si>
  <si>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</si>
  <si>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</si>
  <si>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</si>
  <si>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</si>
  <si>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</si>
  <si>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</si>
  <si>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</si>
  <si>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</si>
  <si>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</si>
  <si>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</si>
  <si>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</si>
  <si>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</si>
  <si>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</si>
  <si>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</si>
  <si>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</si>
  <si>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</si>
  <si>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</si>
  <si>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</si>
  <si>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</si>
  <si>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</si>
  <si>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</si>
  <si>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</si>
  <si>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</si>
  <si>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</si>
  <si>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</si>
  <si>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</si>
  <si>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</si>
  <si>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</si>
  <si>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</si>
  <si>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</si>
  <si>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</si>
  <si>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</si>
  <si>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</si>
  <si>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</si>
  <si>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</si>
  <si>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</si>
  <si>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</si>
  <si>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</si>
  <si>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</si>
  <si>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</si>
  <si>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</si>
  <si>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</si>
  <si>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</si>
  <si>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</si>
  <si>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</si>
  <si>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</si>
  <si>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</si>
  <si>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</si>
  <si>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</si>
  <si>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</si>
  <si>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</si>
  <si>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</si>
  <si>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</si>
  <si>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</si>
  <si>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</si>
  <si>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</si>
  <si>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</si>
  <si>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</si>
  <si>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</si>
  <si>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</si>
  <si>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</si>
  <si>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</si>
  <si>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</si>
  <si>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</si>
  <si>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</si>
  <si>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</si>
  <si>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</si>
  <si>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</si>
  <si>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</si>
  <si>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</si>
  <si>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</si>
  <si>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</si>
  <si>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</si>
  <si>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</si>
  <si>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</si>
  <si>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</si>
  <si>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</si>
  <si>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</si>
  <si>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</si>
  <si>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</si>
  <si>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</si>
  <si>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</si>
  <si>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</si>
  <si>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</si>
  <si>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</si>
  <si>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</si>
  <si>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</si>
  <si>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</si>
  <si>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</si>
  <si>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</si>
  <si>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</si>
  <si>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</si>
  <si>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</si>
  <si>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</si>
  <si>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</si>
  <si>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</si>
  <si>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</si>
  <si>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</si>
  <si>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</si>
  <si>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</si>
  <si>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</si>
  <si>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</si>
  <si>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</si>
  <si>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</si>
  <si>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</si>
  <si>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</si>
  <si>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</si>
  <si>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</si>
  <si>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</si>
  <si>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</si>
  <si>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</si>
  <si>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</si>
  <si>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</si>
  <si>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</si>
  <si>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</si>
  <si>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</si>
  <si>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</si>
  <si>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</si>
  <si>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</si>
  <si>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</si>
  <si>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</si>
  <si>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</si>
  <si>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</si>
  <si>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</si>
  <si>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</si>
  <si>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</si>
  <si>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</si>
  <si>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</si>
  <si>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</si>
  <si>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</si>
  <si>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</si>
  <si>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</si>
  <si>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</si>
  <si>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</si>
  <si>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</si>
  <si>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</si>
  <si>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</si>
  <si>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</si>
  <si>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</si>
  <si>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</si>
  <si>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</si>
  <si>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</si>
  <si>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</si>
  <si>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</si>
  <si>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</si>
  <si>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</si>
  <si>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</si>
  <si>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</si>
  <si>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</si>
  <si>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</si>
  <si>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</si>
  <si>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</si>
  <si>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</si>
  <si>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</si>
  <si>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</si>
  <si>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</si>
  <si>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</si>
  <si>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</si>
  <si>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</si>
  <si>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</si>
  <si>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</si>
  <si>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</si>
  <si>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</si>
  <si>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</si>
  <si>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</si>
  <si>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</si>
  <si>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</si>
  <si>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</si>
  <si>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</si>
  <si>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</si>
  <si>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</si>
  <si>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</si>
  <si>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</si>
  <si>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</si>
  <si>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</si>
  <si>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</si>
  <si>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</si>
  <si>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</si>
  <si>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</si>
  <si>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</si>
  <si>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</si>
  <si>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</si>
  <si>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</si>
  <si>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</si>
  <si>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</si>
  <si>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</si>
  <si>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</si>
  <si>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</si>
  <si>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</si>
  <si>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</si>
  <si>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</si>
  <si>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</si>
  <si>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</si>
  <si>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</si>
  <si>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</si>
  <si>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</si>
  <si>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</si>
  <si>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</si>
  <si>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</si>
  <si>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</si>
  <si>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</si>
  <si>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</si>
  <si>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</si>
  <si>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</si>
  <si>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</si>
  <si>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</si>
  <si>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</si>
  <si>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</si>
  <si>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</si>
  <si>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</si>
  <si>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</si>
  <si>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</si>
  <si>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</si>
  <si>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</si>
  <si>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</si>
  <si>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</si>
  <si>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</si>
  <si>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</si>
  <si>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</si>
  <si>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</si>
  <si>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</si>
  <si>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</si>
  <si>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</si>
  <si>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</si>
  <si>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</si>
  <si>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</si>
  <si>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</si>
  <si>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</si>
  <si>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</si>
  <si>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</si>
  <si>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</si>
  <si>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</si>
  <si>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</si>
  <si>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</si>
  <si>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</si>
  <si>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</si>
  <si>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</si>
  <si>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</si>
  <si>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</si>
  <si>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</si>
  <si>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</si>
  <si>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</si>
  <si>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</si>
  <si>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</si>
  <si>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</si>
  <si>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</si>
  <si>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</si>
  <si>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</si>
  <si>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</si>
  <si>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</si>
  <si>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</si>
  <si>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</si>
  <si>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</si>
  <si>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</si>
  <si>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</si>
  <si>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</si>
  <si>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</si>
  <si>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</si>
  <si>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</si>
  <si>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</si>
  <si>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</si>
  <si>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</si>
  <si>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</si>
  <si>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</si>
  <si>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</si>
  <si>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</si>
  <si>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</si>
  <si>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</si>
  <si>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</si>
  <si>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</si>
  <si>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</si>
  <si>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</si>
  <si>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</si>
  <si>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</si>
  <si>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</si>
  <si>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</si>
  <si>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</si>
  <si>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</si>
  <si>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</si>
  <si>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</si>
  <si>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</si>
  <si>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</si>
  <si>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</si>
  <si>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</si>
  <si>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</si>
  <si>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</si>
  <si>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</si>
  <si>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</si>
  <si>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</si>
  <si>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</si>
  <si>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</si>
  <si>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</si>
  <si>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</si>
  <si>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</si>
  <si>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</si>
  <si>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</si>
  <si>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</si>
  <si>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</si>
  <si>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</si>
  <si>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</si>
  <si>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</si>
  <si>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</si>
  <si>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</si>
  <si>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</si>
  <si>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</si>
  <si>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</si>
  <si>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</si>
  <si>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</si>
  <si>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</si>
  <si>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</si>
  <si>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</si>
  <si>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</si>
  <si>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</si>
  <si>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</si>
  <si>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</si>
  <si>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</si>
  <si>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</si>
  <si>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</si>
  <si>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</si>
  <si>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</si>
  <si>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</si>
  <si>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</si>
  <si>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</si>
  <si>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</si>
  <si>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</si>
  <si>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</si>
  <si>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</si>
  <si>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</si>
  <si>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</si>
  <si>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</si>
  <si>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</si>
  <si>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</si>
  <si>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</si>
  <si>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</si>
  <si>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</si>
  <si>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</si>
  <si>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</si>
  <si>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</si>
  <si>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</si>
  <si>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</si>
  <si>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</si>
  <si>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</si>
  <si>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</si>
  <si>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</si>
  <si>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</si>
  <si>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</si>
  <si>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</si>
  <si>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</si>
  <si>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</si>
  <si>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</si>
  <si>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</si>
  <si>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</si>
  <si>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</si>
  <si>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</si>
  <si>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</si>
  <si>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</si>
  <si>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</si>
  <si>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</si>
  <si>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</si>
  <si>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</si>
  <si>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</si>
  <si>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</si>
  <si>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</si>
  <si>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</si>
  <si>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</si>
  <si>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</si>
  <si>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</si>
  <si>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</si>
  <si>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</si>
  <si>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</si>
  <si>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</si>
  <si>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</si>
  <si>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</si>
  <si>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</si>
  <si>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</si>
  <si>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</si>
  <si>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</si>
  <si>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</si>
  <si>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</si>
  <si>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</si>
  <si>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</si>
  <si>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</si>
  <si>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</si>
  <si>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</si>
  <si>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</si>
  <si>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</si>
  <si>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</si>
  <si>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</si>
  <si>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</si>
  <si>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</si>
  <si>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</si>
  <si>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</si>
  <si>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</si>
  <si>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</si>
  <si>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</si>
  <si>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</si>
  <si>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</si>
  <si>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</si>
  <si>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</si>
  <si>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</si>
  <si>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</si>
  <si>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</si>
  <si>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</si>
  <si>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</si>
  <si>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</si>
  <si>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</si>
  <si>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</si>
  <si>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</si>
  <si>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</si>
  <si>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</si>
  <si>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</si>
  <si>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</si>
  <si>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</si>
  <si>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</si>
  <si>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</si>
  <si>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</si>
  <si>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</si>
  <si>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</si>
  <si>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</si>
  <si>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</si>
  <si>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</si>
  <si>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</si>
  <si>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</si>
  <si>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</si>
  <si>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</si>
  <si>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</si>
  <si>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</si>
  <si>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</si>
  <si>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</si>
  <si>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</si>
  <si>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</si>
  <si>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</si>
  <si>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</si>
  <si>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</si>
  <si>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</si>
  <si>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</si>
  <si>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</si>
  <si>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</si>
  <si>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</si>
  <si>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</si>
  <si>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</si>
  <si>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</si>
  <si>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</si>
  <si>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</si>
  <si>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</si>
  <si>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</si>
  <si>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</si>
  <si>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</si>
  <si>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</si>
  <si>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</si>
  <si>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</si>
  <si>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</si>
  <si>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</si>
  <si>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</si>
  <si>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</si>
  <si>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</si>
  <si>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</si>
  <si>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</si>
  <si>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</si>
  <si>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</si>
  <si>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</si>
  <si>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</si>
  <si>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</si>
  <si>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</si>
  <si>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</si>
  <si>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</si>
  <si>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</si>
  <si>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</si>
  <si>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</si>
  <si>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</si>
  <si>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</si>
  <si>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</si>
  <si>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</si>
  <si>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</si>
  <si>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</si>
  <si>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</si>
  <si>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</si>
  <si>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</si>
  <si>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</si>
  <si>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</si>
  <si>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</si>
  <si>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</si>
  <si>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</si>
  <si>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</si>
  <si>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</si>
  <si>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</si>
  <si>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</si>
  <si>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</si>
  <si>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</si>
  <si>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</si>
  <si>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</si>
  <si>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</si>
  <si>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</si>
  <si>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</si>
  <si>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</si>
  <si>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</si>
  <si>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</si>
  <si>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</si>
  <si>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</si>
  <si>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</si>
  <si>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</si>
  <si>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</si>
  <si>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</si>
  <si>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</si>
  <si>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</si>
  <si>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</si>
  <si>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</si>
  <si>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</si>
  <si>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</si>
  <si>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</si>
  <si>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</si>
  <si>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</si>
  <si>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</si>
  <si>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</si>
  <si>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</si>
  <si>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</si>
  <si>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</si>
  <si>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</si>
  <si>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</si>
  <si>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</si>
  <si>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</si>
  <si>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</si>
  <si>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</si>
  <si>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</si>
  <si>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</si>
  <si>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</si>
  <si>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</si>
  <si>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</si>
  <si>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</si>
  <si>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</si>
  <si>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</si>
  <si>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</si>
  <si>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</si>
  <si>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</si>
  <si>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</si>
  <si>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</si>
  <si>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</si>
  <si>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</si>
  <si>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</si>
  <si>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</si>
  <si>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</si>
  <si>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</si>
  <si>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</si>
  <si>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</si>
  <si>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</si>
  <si>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</si>
  <si>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</si>
  <si>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</si>
  <si>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</si>
  <si>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</si>
  <si>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</si>
  <si>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</si>
  <si>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</si>
  <si>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</si>
  <si>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</si>
  <si>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</si>
  <si>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</si>
  <si>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</si>
  <si>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</si>
  <si>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</si>
  <si>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</si>
  <si>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</si>
  <si>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</si>
  <si>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</si>
  <si>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</si>
  <si>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</si>
  <si>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</si>
  <si>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</si>
  <si>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</si>
  <si>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</si>
  <si>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</si>
  <si>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</si>
  <si>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</si>
  <si>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</si>
  <si>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</si>
  <si>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</si>
  <si>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</si>
  <si>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</si>
  <si>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</si>
  <si>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</si>
  <si>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</si>
  <si>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</si>
  <si>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</si>
  <si>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</si>
  <si>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</si>
  <si>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</si>
  <si>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</si>
  <si>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</si>
  <si>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</si>
  <si>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</si>
  <si>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</si>
  <si>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</si>
  <si>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</si>
  <si>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</si>
  <si>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</si>
  <si>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</si>
  <si>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</si>
  <si>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</si>
  <si>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</si>
  <si>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</si>
  <si>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</si>
  <si>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</si>
  <si>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</si>
  <si>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</si>
  <si>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</si>
  <si>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</si>
  <si>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</si>
  <si>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</si>
  <si>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</si>
  <si>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</si>
  <si>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</si>
  <si>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</si>
  <si>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</si>
  <si>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</si>
  <si>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</si>
  <si>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</si>
  <si>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</si>
  <si>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</si>
  <si>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</si>
  <si>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</si>
  <si>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</si>
  <si>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</si>
  <si>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</si>
  <si>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</si>
  <si>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</si>
  <si>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</si>
  <si>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</si>
  <si>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</si>
  <si>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</si>
  <si>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</si>
  <si>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</si>
  <si>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</si>
  <si>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</si>
  <si>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</si>
  <si>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</si>
  <si>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</si>
  <si>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</si>
  <si>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</si>
  <si>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</si>
  <si>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</si>
  <si>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</si>
  <si>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</si>
  <si>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</si>
  <si>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</si>
  <si>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</si>
  <si>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</si>
  <si>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</si>
  <si>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</si>
  <si>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</si>
  <si>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</si>
  <si>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</si>
  <si>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</si>
  <si>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</si>
  <si>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</si>
  <si>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</si>
  <si>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</si>
  <si>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</si>
  <si>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</si>
  <si>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</si>
  <si>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</si>
  <si>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</si>
  <si>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</si>
  <si>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</si>
  <si>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</si>
  <si>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</si>
  <si>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</si>
  <si>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</si>
  <si>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</si>
  <si>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</si>
  <si>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</si>
  <si>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</si>
  <si>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</si>
  <si>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</si>
  <si>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</si>
  <si>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</si>
  <si>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</si>
  <si>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</si>
  <si>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</si>
  <si>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</si>
  <si>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</si>
  <si>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</si>
  <si>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</si>
  <si>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</si>
  <si>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</si>
  <si>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</si>
  <si>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</si>
  <si>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</si>
  <si>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</si>
  <si>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</si>
  <si>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</si>
  <si>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</si>
  <si>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</si>
  <si>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</si>
  <si>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</si>
  <si>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</si>
  <si>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</si>
  <si>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</si>
  <si>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</si>
  <si>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</si>
  <si>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</si>
  <si>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</si>
  <si>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</si>
  <si>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</si>
  <si>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</si>
  <si>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</si>
  <si>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</si>
  <si>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</si>
  <si>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</si>
  <si>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</si>
  <si>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</si>
  <si>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</si>
  <si>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</si>
  <si>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</si>
  <si>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</si>
  <si>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</si>
  <si>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</si>
  <si>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</si>
  <si>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</si>
  <si>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</si>
  <si>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</si>
  <si>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</si>
  <si>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</si>
  <si>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</si>
  <si>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</si>
  <si>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</si>
  <si>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</si>
  <si>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</si>
  <si>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</si>
  <si>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</si>
  <si>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</si>
  <si>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</si>
  <si>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</si>
  <si>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</si>
  <si>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</si>
  <si>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</si>
  <si>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</si>
  <si>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</si>
  <si>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</si>
  <si>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</si>
  <si>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</si>
  <si>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</si>
  <si>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</si>
  <si>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</si>
  <si>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</si>
  <si>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</si>
  <si>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</si>
  <si>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</si>
  <si>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</si>
  <si>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</si>
  <si>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</si>
  <si>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</si>
  <si>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</si>
  <si>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</si>
  <si>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</si>
  <si>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</si>
  <si>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</si>
  <si>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</si>
  <si>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</si>
  <si>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</si>
  <si>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</si>
  <si>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</si>
  <si>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</si>
  <si>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</si>
  <si>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</si>
  <si>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</si>
  <si>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</si>
  <si>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</si>
  <si>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</si>
  <si>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</si>
  <si>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</si>
  <si>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</si>
  <si>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</si>
  <si>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</si>
  <si>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</si>
  <si>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</si>
  <si>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</si>
  <si>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</si>
  <si>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</si>
  <si>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</si>
  <si>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</si>
  <si>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</si>
  <si>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</si>
  <si>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</si>
  <si>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</si>
  <si>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</si>
  <si>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</si>
  <si>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</si>
  <si>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</si>
  <si>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</si>
  <si>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</si>
  <si>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</si>
  <si>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</si>
  <si>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</si>
  <si>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</si>
  <si>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</si>
  <si>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</si>
  <si>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</si>
  <si>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</si>
  <si>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</si>
  <si>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</si>
  <si>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</si>
  <si>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</si>
  <si>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</si>
  <si>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</si>
  <si>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</si>
  <si>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</si>
  <si>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</si>
  <si>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</si>
  <si>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</si>
  <si>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</si>
  <si>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</si>
  <si>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</si>
  <si>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</si>
  <si>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</si>
  <si>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</si>
  <si>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</si>
  <si>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</si>
  <si>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</si>
  <si>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</si>
  <si>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</si>
  <si>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</si>
  <si>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</si>
  <si>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</si>
  <si>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</si>
  <si>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</si>
  <si>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</si>
  <si>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</si>
  <si>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</si>
  <si>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</si>
  <si>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</si>
  <si>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</si>
  <si>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</si>
  <si>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</si>
  <si>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</si>
  <si>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</si>
  <si>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</si>
  <si>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</si>
  <si>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</si>
  <si>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</si>
  <si>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</si>
  <si>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</si>
  <si>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</si>
  <si>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</si>
  <si>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</si>
  <si>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</si>
  <si>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</si>
  <si>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</si>
  <si>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</si>
  <si>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</si>
  <si>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</si>
  <si>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</si>
  <si>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</si>
  <si>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</si>
  <si>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</si>
  <si>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</si>
  <si>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</si>
  <si>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</si>
  <si>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</si>
  <si>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</si>
  <si>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</si>
  <si>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</si>
  <si>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</si>
  <si>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</si>
  <si>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</si>
  <si>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</si>
  <si>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</si>
  <si>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</si>
  <si>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</si>
  <si>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</si>
  <si>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</si>
  <si>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</si>
  <si>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</si>
  <si>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</si>
  <si>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</si>
  <si>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</si>
  <si>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</si>
  <si>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</si>
  <si>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</si>
  <si>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</si>
  <si>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</si>
  <si>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</si>
  <si>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</si>
  <si>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</si>
  <si>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</si>
  <si>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</si>
  <si>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</si>
  <si>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</si>
  <si>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</si>
  <si>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</si>
  <si>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</si>
  <si>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</si>
  <si>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</si>
  <si>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</si>
  <si>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</si>
  <si>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</si>
  <si>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</si>
  <si>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</si>
  <si>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</si>
  <si>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</si>
  <si>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</si>
  <si>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</si>
  <si>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</si>
  <si>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</si>
  <si>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</si>
  <si>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</si>
  <si>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</si>
  <si>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</si>
  <si>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</si>
  <si>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</si>
  <si>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</si>
  <si>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</si>
  <si>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</si>
  <si>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</si>
  <si>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</si>
  <si>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</si>
  <si>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</si>
  <si>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</si>
  <si>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</si>
  <si>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</si>
  <si>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</si>
  <si>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</si>
  <si>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</si>
  <si>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</si>
  <si>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</si>
  <si>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</si>
  <si>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</si>
  <si>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</si>
  <si>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</si>
  <si>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</si>
  <si>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</si>
  <si>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</si>
  <si>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</si>
  <si>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</si>
  <si>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</si>
  <si>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</si>
  <si>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</si>
  <si>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</si>
  <si>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</si>
  <si>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</si>
  <si>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</si>
  <si>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</si>
  <si>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</si>
  <si>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</si>
  <si>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</si>
  <si>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</si>
  <si>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</si>
  <si>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</si>
  <si>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</si>
  <si>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</si>
  <si>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</si>
  <si>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</si>
  <si>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</si>
  <si>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</si>
  <si>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</si>
  <si>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</si>
  <si>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</si>
  <si>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</si>
  <si>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</si>
  <si>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</si>
  <si>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</si>
  <si>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</si>
  <si>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</si>
  <si>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</si>
  <si>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</si>
  <si>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</si>
  <si>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</si>
  <si>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</si>
  <si>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</si>
  <si>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</si>
  <si>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</si>
  <si>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</si>
  <si>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</si>
  <si>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</si>
  <si>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</si>
  <si>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</si>
  <si>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</si>
  <si>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</si>
  <si>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</si>
  <si>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</si>
  <si>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</si>
  <si>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</si>
  <si>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</si>
  <si>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</si>
  <si>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</si>
  <si>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</si>
  <si>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</si>
  <si>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</si>
  <si>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</si>
  <si>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</si>
  <si>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</si>
  <si>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</si>
  <si>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</si>
  <si>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</si>
  <si>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</si>
  <si>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</si>
  <si>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</si>
  <si>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</si>
  <si>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</si>
  <si>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</si>
  <si>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</si>
  <si>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</si>
  <si>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</si>
  <si>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</si>
  <si>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</si>
  <si>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</si>
  <si>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</si>
  <si>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</si>
  <si>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</si>
  <si>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</si>
  <si>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</si>
  <si>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</si>
  <si>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</si>
  <si>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</si>
  <si>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</si>
  <si>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</si>
  <si>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</si>
  <si>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</si>
  <si>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</si>
  <si>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</si>
  <si>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</si>
  <si>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</si>
  <si>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</si>
  <si>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</si>
  <si>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</si>
  <si>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</si>
  <si>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</si>
  <si>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</si>
  <si>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</si>
  <si>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</si>
  <si>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</si>
  <si>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</si>
  <si>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</si>
  <si>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</si>
  <si>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</si>
  <si>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</si>
  <si>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</si>
  <si>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</si>
  <si>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</si>
  <si>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</si>
  <si>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</si>
  <si>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</si>
  <si>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</si>
  <si>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</si>
  <si>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</si>
  <si>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</si>
  <si>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</si>
  <si>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</si>
  <si>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</si>
  <si>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</si>
  <si>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</si>
  <si>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</si>
  <si>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</si>
  <si>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</si>
  <si>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</si>
  <si>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</si>
  <si>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</si>
  <si>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</si>
  <si>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</si>
  <si>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</si>
  <si>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</si>
  <si>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</si>
  <si>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</si>
  <si>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</si>
  <si>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</si>
  <si>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</si>
  <si>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</si>
  <si>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</si>
  <si>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</si>
  <si>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</si>
  <si>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</si>
  <si>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</si>
  <si>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</si>
  <si>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</si>
  <si>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</si>
  <si>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</si>
  <si>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</si>
  <si>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</si>
  <si>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</si>
  <si>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</si>
  <si>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</si>
  <si>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</si>
  <si>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</si>
  <si>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</si>
  <si>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</si>
  <si>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</si>
  <si>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</si>
  <si>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</si>
  <si>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</si>
  <si>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</si>
  <si>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</si>
  <si>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</si>
  <si>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</si>
  <si>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</si>
  <si>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</si>
  <si>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</si>
  <si>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</si>
  <si>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</si>
  <si>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</si>
  <si>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</si>
  <si>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</si>
  <si>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</si>
  <si>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</si>
  <si>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</si>
  <si>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</si>
  <si>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</si>
  <si>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</si>
  <si>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</si>
  <si>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</si>
  <si>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</si>
  <si>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</si>
  <si>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</si>
  <si>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</si>
  <si>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</si>
  <si>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</si>
  <si>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</si>
  <si>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</si>
  <si>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</si>
  <si>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</si>
  <si>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</si>
  <si>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</si>
  <si>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</si>
  <si>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</si>
  <si>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</si>
  <si>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</si>
  <si>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</si>
  <si>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</si>
  <si>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</si>
  <si>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</si>
  <si>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</si>
  <si>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</si>
  <si>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</si>
  <si>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</si>
  <si>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</si>
  <si>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</si>
  <si>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</si>
  <si>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</si>
  <si>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</si>
  <si>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</si>
  <si>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</si>
  <si>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</si>
  <si>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</si>
  <si>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</si>
  <si>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</si>
  <si>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</si>
  <si>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</si>
  <si>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</si>
  <si>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</si>
  <si>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</si>
  <si>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</si>
  <si>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</si>
  <si>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</si>
  <si>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</si>
  <si>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</si>
  <si>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</si>
  <si>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</si>
  <si>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</si>
  <si>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</si>
  <si>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</si>
  <si>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</si>
  <si>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</si>
  <si>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</si>
  <si>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</si>
  <si>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</si>
  <si>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</si>
  <si>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</si>
  <si>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</si>
  <si>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</si>
  <si>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</si>
  <si>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</si>
  <si>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</si>
  <si>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</si>
  <si>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</si>
  <si>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</si>
  <si>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</si>
  <si>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</si>
  <si>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</si>
  <si>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</si>
  <si>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</si>
  <si>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</si>
  <si>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</si>
  <si>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</si>
  <si>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</si>
  <si>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</si>
  <si>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</si>
  <si>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</si>
  <si>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</si>
  <si>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</si>
  <si>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</si>
  <si>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</si>
  <si>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</si>
  <si>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</si>
  <si>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</si>
  <si>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</si>
  <si>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</si>
  <si>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</si>
  <si>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</si>
  <si>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</si>
  <si>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</si>
  <si>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</si>
  <si>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</si>
  <si>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</si>
  <si>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</si>
  <si>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</si>
  <si>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</si>
  <si>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</si>
  <si>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</si>
  <si>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</si>
  <si>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</si>
  <si>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</si>
  <si>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</si>
  <si>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</si>
  <si>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</si>
  <si>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</si>
  <si>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</si>
  <si>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</si>
  <si>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</si>
  <si>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</si>
  <si>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</si>
  <si>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</si>
  <si>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</si>
  <si>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</si>
  <si>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</si>
  <si>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</si>
  <si>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</si>
  <si>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</si>
  <si>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</si>
  <si>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</si>
  <si>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</si>
  <si>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</si>
  <si>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</si>
  <si>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</si>
  <si>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</si>
  <si>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</si>
  <si>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</si>
  <si>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</si>
  <si>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</si>
  <si>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</si>
  <si>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</si>
  <si>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</si>
  <si>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</si>
  <si>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</si>
  <si>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</si>
  <si>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</si>
  <si>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</si>
  <si>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</si>
  <si>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</si>
  <si>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</si>
  <si>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</si>
  <si>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</si>
  <si>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</si>
  <si>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</si>
  <si>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</si>
  <si>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</si>
  <si>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</si>
  <si>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</si>
  <si>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</si>
  <si>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</si>
  <si>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</si>
  <si>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</si>
  <si>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</si>
  <si>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</si>
  <si>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</si>
  <si>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</si>
  <si>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</si>
  <si>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</si>
  <si>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</si>
  <si>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</si>
  <si>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</si>
  <si>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</si>
  <si>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</si>
  <si>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</si>
  <si>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</si>
  <si>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</si>
  <si>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</si>
  <si>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</si>
  <si>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</si>
  <si>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</si>
  <si>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</si>
  <si>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</si>
  <si>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</si>
  <si>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</si>
  <si>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</si>
  <si>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</si>
  <si>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</si>
  <si>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</si>
  <si>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</si>
  <si>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</si>
  <si>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</si>
  <si>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</si>
  <si>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</si>
  <si>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</si>
  <si>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</si>
  <si>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</si>
  <si>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</si>
  <si>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</si>
  <si>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</si>
  <si>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</si>
  <si>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</si>
  <si>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</si>
  <si>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</si>
  <si>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</si>
  <si>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</si>
  <si>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</si>
  <si>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</si>
  <si>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</si>
  <si>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</si>
  <si>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</si>
  <si>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</si>
  <si>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</si>
  <si>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</si>
  <si>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</si>
  <si>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</si>
  <si>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</si>
  <si>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</si>
  <si>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</si>
  <si>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</si>
  <si>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</si>
  <si>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</si>
  <si>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</si>
  <si>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</si>
  <si>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</si>
  <si>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</si>
  <si>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</si>
  <si>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</si>
  <si>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</si>
  <si>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</si>
  <si>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</si>
  <si>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</si>
  <si>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</si>
  <si>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</si>
  <si>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</si>
  <si>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</si>
  <si>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</si>
  <si>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</si>
  <si>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</si>
  <si>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</si>
  <si>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</si>
  <si>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</si>
  <si>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</si>
  <si>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</si>
  <si>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</si>
  <si>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</si>
  <si>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</si>
  <si>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</si>
  <si>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</si>
  <si>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</si>
  <si>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</si>
  <si>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</si>
  <si>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</si>
  <si>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</si>
  <si>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</si>
  <si>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</si>
  <si>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</si>
  <si>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</si>
  <si>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</si>
  <si>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</si>
  <si>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</si>
  <si>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</si>
  <si>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</si>
  <si>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</si>
  <si>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</si>
  <si>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</si>
  <si>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</si>
  <si>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</si>
  <si>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</si>
  <si>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</si>
  <si>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</si>
  <si>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</si>
  <si>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</si>
  <si>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</si>
  <si>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</si>
  <si>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</si>
  <si>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</si>
  <si>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</si>
  <si>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</si>
  <si>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</si>
  <si>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</si>
  <si>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</si>
  <si>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</si>
  <si>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</si>
  <si>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</si>
  <si>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</si>
  <si>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</si>
  <si>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</si>
  <si>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</si>
  <si>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</si>
  <si>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</si>
  <si>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</si>
  <si>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</si>
  <si>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</si>
  <si>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</si>
  <si>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</si>
  <si>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</si>
  <si>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</si>
  <si>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</si>
  <si>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</si>
  <si>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</si>
  <si>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</si>
  <si>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</si>
  <si>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</si>
  <si>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</si>
  <si>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</si>
  <si>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</si>
  <si>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</si>
  <si>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</si>
  <si>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</si>
  <si>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</si>
  <si>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</si>
  <si>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</si>
  <si>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</si>
  <si>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</si>
  <si>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</si>
  <si>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</si>
  <si>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</si>
  <si>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</si>
  <si>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</si>
  <si>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</si>
  <si>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</si>
  <si>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</si>
  <si>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</si>
  <si>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</si>
  <si>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</si>
  <si>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</si>
  <si>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</si>
  <si>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</si>
  <si>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</si>
  <si>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</si>
  <si>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</si>
  <si>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</si>
  <si>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</si>
  <si>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</si>
  <si>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</si>
  <si>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</si>
  <si>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</si>
  <si>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</si>
  <si>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</si>
  <si>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</si>
  <si>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</si>
  <si>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</si>
  <si>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</si>
  <si>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</si>
  <si>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</si>
  <si>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</si>
  <si>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</si>
  <si>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</si>
  <si>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</si>
  <si>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</si>
  <si>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</si>
  <si>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</si>
  <si>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</si>
  <si>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</si>
  <si>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</si>
  <si>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</si>
  <si>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</si>
  <si>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</si>
  <si>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</si>
  <si>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</si>
  <si>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</si>
  <si>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</si>
  <si>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</si>
  <si>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</si>
  <si>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</si>
  <si>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</si>
  <si>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</si>
  <si>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</si>
  <si>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</si>
  <si>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</si>
  <si>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</si>
  <si>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</si>
  <si>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</si>
  <si>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</si>
  <si>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</si>
  <si>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</si>
  <si>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</si>
  <si>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</si>
  <si>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</si>
  <si>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</si>
  <si>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</si>
  <si>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</si>
  <si>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</si>
  <si>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</si>
  <si>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</si>
  <si>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</si>
  <si>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</si>
  <si>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</si>
  <si>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</si>
  <si>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</si>
  <si>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</si>
  <si>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</si>
  <si>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</si>
  <si>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</si>
  <si>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</si>
  <si>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</si>
  <si>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</si>
  <si>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</si>
  <si>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</si>
  <si>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</si>
  <si>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</si>
  <si>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</si>
  <si>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</si>
  <si>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</si>
  <si>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</si>
  <si>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</si>
  <si>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</si>
  <si>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</si>
  <si>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</si>
  <si>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</si>
  <si>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</si>
  <si>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</si>
  <si>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</si>
  <si>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</si>
  <si>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</si>
  <si>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</si>
  <si>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</si>
  <si>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</si>
  <si>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</si>
  <si>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</si>
  <si>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</si>
  <si>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</si>
  <si>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</si>
  <si>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</si>
  <si>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</si>
  <si>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</si>
  <si>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</si>
  <si>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</si>
  <si>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</si>
  <si>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</si>
  <si>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</si>
  <si>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</si>
  <si>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</si>
  <si>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</si>
  <si>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</si>
  <si>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</si>
  <si>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</si>
  <si>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</si>
  <si>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</si>
  <si>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</si>
  <si>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</si>
  <si>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</si>
  <si>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</si>
  <si>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</si>
  <si>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</si>
  <si>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</si>
  <si>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</si>
  <si>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</si>
  <si>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</si>
  <si>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</si>
  <si>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</si>
  <si>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</si>
  <si>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</si>
  <si>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</si>
  <si>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</si>
  <si>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</si>
  <si>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</si>
  <si>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</si>
  <si>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</si>
  <si>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</si>
  <si>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</si>
  <si>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</si>
  <si>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</si>
  <si>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</si>
  <si>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</si>
  <si>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</si>
  <si>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</si>
  <si>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</si>
  <si>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</si>
  <si>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</si>
  <si>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</si>
  <si>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</si>
  <si>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</si>
  <si>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</si>
  <si>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</si>
  <si>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</si>
  <si>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</si>
  <si>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</si>
  <si>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</si>
  <si>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</si>
  <si>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</si>
  <si>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</si>
  <si>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</si>
  <si>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</si>
  <si>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</si>
  <si>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</si>
  <si>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</si>
  <si>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</si>
  <si>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</si>
  <si>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</si>
  <si>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</si>
  <si>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</si>
  <si>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</si>
  <si>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</si>
  <si>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</si>
  <si>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</si>
  <si>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</si>
  <si>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</si>
  <si>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</si>
  <si>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</si>
  <si>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</si>
  <si>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</si>
  <si>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</si>
  <si>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</si>
  <si>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</si>
  <si>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</si>
  <si>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</si>
  <si>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</si>
  <si>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</si>
  <si>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</si>
  <si>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</si>
  <si>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</si>
  <si>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</si>
  <si>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</si>
  <si>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</si>
  <si>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</si>
  <si>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</si>
  <si>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</si>
  <si>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</si>
  <si>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</si>
  <si>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</si>
  <si>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</si>
  <si>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</si>
  <si>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</si>
  <si>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</si>
  <si>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</si>
  <si>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</si>
  <si>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</si>
  <si>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</si>
  <si>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</si>
  <si>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</si>
  <si>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</si>
  <si>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</si>
  <si>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</si>
  <si>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</si>
  <si>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</si>
  <si>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</si>
  <si>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</si>
  <si>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</si>
  <si>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</si>
  <si>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</si>
  <si>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</si>
  <si>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</si>
  <si>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</si>
  <si>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</si>
  <si>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</si>
  <si>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</si>
  <si>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</si>
  <si>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</si>
  <si>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</si>
  <si>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</si>
  <si>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</si>
  <si>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</si>
  <si>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</si>
  <si>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</si>
  <si>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</si>
  <si>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</si>
  <si>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</si>
  <si>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</si>
  <si>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</si>
  <si>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</si>
  <si>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</si>
  <si>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</si>
  <si>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</si>
  <si>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</si>
  <si>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</si>
  <si>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</si>
  <si>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</si>
  <si>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</si>
  <si>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</si>
  <si>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</si>
  <si>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</si>
  <si>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</si>
  <si>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</si>
  <si>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</si>
  <si>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</si>
  <si>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</si>
  <si>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</si>
  <si>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</si>
  <si>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</si>
  <si>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</si>
  <si>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</si>
  <si>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</si>
  <si>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</si>
  <si>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</si>
  <si>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</si>
  <si>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</si>
  <si>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</si>
  <si>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</si>
  <si>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</si>
  <si>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</si>
  <si>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</si>
  <si>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</si>
  <si>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</si>
  <si>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</si>
  <si>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</si>
  <si>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</si>
  <si>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</si>
  <si>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</si>
  <si>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</si>
  <si>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</si>
  <si>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</si>
  <si>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</si>
  <si>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</si>
  <si>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</si>
  <si>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</si>
  <si>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</si>
  <si>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</si>
  <si>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</si>
  <si>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</si>
  <si>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</si>
  <si>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</si>
  <si>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</si>
  <si>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</si>
  <si>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</si>
  <si>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</si>
  <si>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</si>
  <si>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</si>
  <si>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</si>
  <si>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</si>
  <si>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</si>
  <si>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</si>
  <si>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</si>
  <si>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</si>
  <si>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</si>
  <si>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</si>
  <si>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</si>
  <si>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</si>
  <si>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</si>
  <si>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</si>
  <si>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</si>
  <si>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</si>
  <si>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</si>
  <si>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</si>
  <si>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</si>
  <si>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</si>
  <si>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</si>
  <si>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</si>
  <si>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</si>
  <si>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</si>
  <si>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</si>
  <si>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</si>
  <si>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</si>
  <si>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</si>
  <si>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</si>
  <si>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</si>
  <si>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</si>
  <si>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</si>
  <si>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</si>
  <si>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</si>
  <si>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</si>
  <si>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</si>
  <si>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</si>
  <si>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</si>
  <si>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</si>
  <si>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</si>
  <si>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</si>
  <si>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</si>
  <si>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</si>
  <si>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</si>
  <si>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</si>
  <si>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</si>
  <si>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</si>
  <si>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</si>
  <si>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</si>
  <si>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</si>
  <si>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</si>
  <si>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</si>
  <si>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</si>
  <si>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</si>
  <si>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</si>
  <si>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</si>
  <si>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</si>
  <si>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</si>
  <si>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</si>
  <si>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</si>
  <si>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</si>
  <si>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</si>
  <si>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</si>
  <si>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</si>
  <si>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</si>
  <si>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</si>
  <si>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</si>
  <si>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</si>
  <si>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</si>
  <si>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</si>
  <si>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</si>
  <si>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</si>
  <si>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</si>
  <si>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</si>
  <si>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</si>
  <si>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</si>
  <si>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</si>
  <si>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</si>
  <si>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</si>
  <si>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</si>
  <si>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</si>
  <si>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</si>
  <si>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</si>
  <si>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</si>
  <si>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</si>
  <si>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</si>
  <si>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</si>
  <si>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</si>
  <si>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</si>
  <si>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</si>
  <si>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</si>
  <si>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</si>
  <si>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</si>
  <si>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</si>
  <si>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</si>
  <si>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</si>
  <si>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</si>
  <si>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</si>
  <si>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</si>
  <si>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</si>
  <si>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</si>
  <si>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</si>
  <si>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</si>
  <si>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</si>
  <si>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</si>
  <si>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</si>
  <si>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</si>
  <si>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</si>
  <si>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</si>
  <si>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</si>
  <si>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</si>
  <si>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</si>
  <si>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</si>
  <si>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</si>
  <si>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</si>
  <si>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</si>
  <si>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</si>
  <si>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</si>
  <si>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</si>
  <si>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</si>
  <si>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</si>
  <si>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</si>
  <si>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</si>
  <si>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</si>
  <si>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</si>
  <si>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</si>
  <si>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</si>
  <si>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</si>
  <si>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</si>
  <si>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</si>
  <si>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</si>
  <si>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</si>
  <si>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</si>
  <si>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</si>
  <si>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</si>
  <si>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</si>
  <si>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</si>
  <si>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</si>
  <si>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</si>
  <si>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</si>
  <si>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</si>
  <si>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</si>
  <si>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</si>
  <si>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</si>
  <si>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</si>
  <si>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</si>
  <si>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</si>
  <si>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</si>
  <si>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</si>
  <si>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</si>
  <si>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</si>
  <si>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</si>
  <si>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</si>
  <si>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</si>
  <si>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</si>
  <si>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</si>
  <si>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</si>
  <si>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</si>
  <si>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</si>
  <si>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</si>
  <si>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</si>
  <si>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</si>
  <si>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</si>
  <si>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</si>
  <si>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</si>
  <si>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</si>
  <si>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</si>
  <si>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</si>
  <si>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</si>
  <si>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</si>
  <si>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</si>
  <si>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</si>
  <si>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</si>
  <si>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</si>
  <si>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</si>
  <si>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</si>
  <si>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</si>
  <si>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</si>
  <si>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</si>
  <si>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</si>
  <si>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</si>
  <si>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</si>
  <si>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</si>
  <si>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</si>
  <si>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</si>
  <si>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</si>
  <si>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</si>
  <si>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</si>
  <si>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</si>
  <si>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</si>
  <si>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</si>
  <si>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</si>
  <si>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</si>
  <si>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</si>
  <si>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</si>
  <si>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</si>
  <si>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</si>
  <si>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</si>
  <si>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</si>
  <si>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</si>
  <si>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</si>
  <si>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</si>
  <si>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</si>
  <si>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</si>
  <si>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</si>
  <si>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</si>
  <si>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</si>
  <si>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</si>
  <si>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</si>
  <si>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</si>
  <si>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</si>
  <si>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</si>
  <si>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</si>
  <si>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</si>
  <si>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</si>
  <si>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</si>
  <si>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</si>
  <si>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</si>
  <si>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</si>
  <si>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</si>
  <si>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</si>
  <si>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</si>
  <si>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</si>
  <si>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</si>
  <si>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</si>
  <si>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</si>
  <si>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</si>
  <si>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</si>
  <si>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</si>
  <si>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</si>
  <si>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</si>
  <si>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</si>
  <si>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</si>
  <si>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</si>
  <si>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</si>
  <si>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</si>
  <si>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</si>
  <si>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</si>
  <si>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</si>
  <si>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</si>
  <si>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</si>
  <si>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</si>
  <si>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</si>
  <si>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</si>
  <si>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</si>
  <si>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</si>
  <si>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</si>
  <si>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</si>
  <si>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</si>
  <si>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</si>
  <si>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</si>
  <si>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</si>
  <si>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</si>
  <si>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</si>
  <si>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</si>
  <si>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</si>
  <si>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</si>
  <si>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</si>
  <si>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</si>
  <si>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</si>
  <si>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</si>
  <si>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</si>
  <si>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</si>
  <si>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</si>
  <si>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</si>
  <si>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</si>
  <si>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</si>
  <si>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</si>
  <si>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</si>
  <si>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</si>
  <si>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</si>
  <si>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</si>
  <si>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</si>
  <si>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</si>
  <si>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</si>
  <si>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</si>
  <si>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</si>
  <si>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</si>
  <si>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</si>
  <si>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</si>
  <si>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</si>
  <si>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</si>
  <si>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</si>
  <si>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</si>
  <si>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</si>
  <si>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</si>
  <si>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</si>
  <si>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</si>
  <si>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</si>
  <si>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</si>
  <si>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</si>
  <si>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</si>
  <si>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</si>
  <si>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</si>
  <si>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</si>
  <si>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</si>
  <si>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</si>
  <si>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</si>
  <si>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</si>
  <si>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</si>
  <si>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</si>
  <si>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</si>
  <si>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</si>
  <si>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</si>
  <si>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</si>
  <si>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</si>
  <si>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</si>
  <si>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</si>
  <si>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</si>
  <si>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</si>
  <si>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</si>
  <si>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</si>
  <si>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</si>
  <si>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</si>
  <si>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</si>
  <si>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</si>
  <si>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</si>
  <si>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</si>
  <si>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</si>
  <si>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</si>
  <si>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</si>
  <si>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</si>
  <si>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</si>
  <si>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</si>
  <si>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</si>
  <si>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</si>
  <si>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</si>
  <si>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</si>
  <si>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</si>
  <si>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</si>
  <si>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</si>
  <si>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</si>
  <si>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</si>
  <si>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</si>
  <si>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</si>
  <si>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</si>
  <si>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</si>
  <si>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</si>
  <si>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</si>
  <si>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</si>
  <si>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</si>
  <si>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</si>
  <si>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</si>
  <si>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</si>
  <si>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</si>
  <si>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</si>
  <si>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</si>
  <si>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</si>
  <si>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</si>
  <si>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</si>
  <si>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</si>
  <si>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</si>
  <si>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</si>
  <si>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</si>
  <si>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</si>
  <si>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</si>
  <si>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</si>
  <si>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</si>
  <si>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</si>
  <si>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</si>
  <si>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</si>
  <si>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</si>
  <si>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</si>
  <si>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</si>
  <si>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</si>
  <si>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</si>
  <si>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</si>
  <si>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</si>
  <si>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</si>
  <si>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</si>
  <si>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</si>
  <si>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</si>
  <si>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</si>
  <si>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</si>
  <si>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</si>
  <si>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</si>
  <si>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</si>
  <si>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</si>
  <si>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</si>
  <si>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</si>
  <si>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</si>
  <si>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</si>
  <si>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</si>
  <si>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</si>
  <si>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</si>
  <si>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</si>
  <si>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</si>
  <si>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</si>
  <si>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</si>
  <si>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</si>
  <si>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</si>
  <si>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</si>
  <si>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</si>
  <si>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</si>
  <si>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</si>
  <si>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</si>
  <si>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</si>
  <si>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</si>
  <si>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</si>
  <si>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</si>
  <si>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</si>
  <si>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</si>
  <si>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</si>
  <si>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</si>
  <si>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</si>
  <si>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</si>
  <si>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</si>
  <si>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</si>
  <si>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</si>
  <si>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</si>
  <si>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</si>
  <si>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</si>
  <si>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</si>
  <si>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</si>
  <si>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</si>
  <si>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</si>
  <si>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</si>
  <si>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</si>
  <si>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</si>
  <si>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</si>
  <si>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</si>
  <si>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</si>
  <si>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</si>
  <si>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</si>
  <si>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</si>
  <si>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</si>
  <si>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</si>
  <si>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</si>
  <si>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</si>
  <si>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</si>
  <si>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</si>
  <si>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</si>
  <si>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</si>
  <si>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</si>
  <si>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</si>
  <si>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</si>
  <si>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</si>
  <si>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</si>
  <si>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</si>
  <si>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</si>
  <si>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</si>
  <si>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</si>
  <si>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</si>
  <si>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</si>
  <si>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</si>
  <si>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</si>
  <si>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</si>
  <si>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</si>
  <si>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</si>
  <si>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</si>
  <si>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</si>
  <si>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</si>
  <si>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</si>
  <si>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</si>
  <si>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</si>
  <si>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</si>
  <si>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</si>
  <si>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</si>
  <si>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</si>
  <si>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</si>
  <si>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</si>
  <si>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</si>
  <si>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</si>
  <si>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</si>
  <si>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</si>
  <si>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</si>
  <si>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</si>
  <si>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</si>
  <si>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</si>
  <si>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</si>
  <si>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</si>
  <si>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</si>
  <si>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</si>
  <si>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</si>
  <si>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</si>
  <si>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</si>
  <si>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</si>
  <si>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</si>
  <si>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</si>
  <si>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</si>
  <si>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</si>
  <si>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</si>
  <si>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</si>
  <si>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</si>
  <si>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</si>
  <si>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</si>
  <si>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</si>
  <si>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</si>
  <si>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</si>
  <si>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</si>
  <si>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</si>
  <si>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</si>
  <si>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</si>
  <si>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</si>
  <si>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</si>
  <si>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</si>
  <si>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</si>
  <si>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</si>
  <si>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</si>
  <si>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</si>
  <si>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</si>
  <si>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</si>
  <si>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</si>
  <si>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</si>
  <si>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</si>
  <si>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</si>
  <si>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</si>
  <si>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</si>
  <si>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</si>
  <si>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</si>
  <si>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</si>
  <si>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</si>
  <si>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</si>
  <si>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</si>
  <si>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</si>
  <si>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</si>
  <si>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</si>
  <si>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</si>
  <si>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</si>
  <si>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</si>
  <si>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</si>
  <si>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</si>
  <si>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</si>
  <si>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</si>
  <si>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</si>
  <si>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</si>
  <si>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</si>
  <si>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</si>
  <si>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</si>
  <si>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</si>
  <si>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</si>
  <si>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</si>
  <si>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</si>
  <si>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</si>
  <si>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</si>
  <si>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</si>
  <si>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</si>
  <si>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</si>
  <si>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</si>
  <si>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</si>
  <si>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</si>
  <si>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</si>
  <si>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</si>
  <si>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</si>
  <si>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</si>
  <si>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</si>
  <si>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</si>
  <si>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</si>
  <si>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</si>
  <si>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</si>
  <si>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</si>
  <si>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</si>
  <si>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</si>
  <si>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</si>
  <si>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</si>
  <si>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</si>
  <si>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</si>
  <si>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</si>
  <si>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</si>
  <si>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</si>
  <si>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</si>
  <si>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</si>
  <si>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</si>
  <si>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</si>
  <si>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</si>
  <si>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</si>
  <si>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</si>
  <si>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</si>
  <si>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</si>
  <si>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</si>
  <si>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</si>
  <si>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</si>
  <si>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</si>
  <si>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</si>
  <si>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</si>
  <si>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</si>
  <si>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</si>
  <si>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</si>
  <si>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</si>
  <si>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</si>
  <si>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</si>
  <si>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</si>
  <si>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</si>
  <si>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</si>
  <si>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</si>
  <si>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</si>
  <si>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</si>
  <si>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</si>
  <si>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</si>
  <si>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</si>
  <si>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</si>
  <si>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</si>
  <si>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</si>
  <si>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</si>
  <si>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</si>
  <si>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</si>
  <si>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</si>
  <si>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</si>
  <si>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</si>
  <si>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</si>
  <si>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</si>
  <si>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</si>
  <si>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</si>
  <si>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</si>
  <si>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</si>
  <si>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</si>
  <si>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</si>
  <si>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</si>
  <si>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</si>
  <si>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</si>
  <si>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</si>
  <si>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</si>
  <si>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</si>
  <si>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</si>
  <si>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</si>
  <si>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</si>
  <si>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</si>
  <si>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</si>
  <si>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</si>
  <si>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</si>
  <si>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</si>
  <si>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</si>
  <si>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</si>
  <si>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</si>
  <si>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</si>
  <si>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</si>
  <si>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</si>
  <si>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</si>
  <si>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</si>
  <si>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</si>
  <si>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</si>
  <si>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</si>
  <si>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</si>
  <si>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</si>
  <si>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</si>
  <si>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</si>
  <si>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</si>
  <si>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</si>
  <si>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</si>
  <si>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</si>
  <si>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</si>
  <si>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</si>
  <si>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</si>
  <si>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</si>
  <si>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</si>
  <si>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</si>
  <si>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</si>
  <si>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</si>
  <si>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</si>
  <si>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</si>
  <si>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</si>
  <si>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</si>
  <si>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</si>
  <si>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</si>
  <si>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</si>
  <si>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</si>
  <si>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</si>
  <si>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</si>
  <si>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</si>
  <si>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</si>
  <si>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</si>
  <si>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</si>
  <si>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</si>
  <si>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</si>
  <si>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</si>
  <si>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</si>
  <si>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</si>
  <si>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</si>
  <si>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</si>
  <si>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</si>
  <si>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</si>
  <si>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</si>
  <si>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</si>
  <si>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</si>
  <si>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</si>
  <si>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</si>
  <si>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</si>
  <si>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</si>
  <si>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</si>
  <si>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</si>
  <si>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</si>
  <si>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</si>
  <si>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</si>
  <si>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</si>
  <si>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</si>
  <si>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</si>
  <si>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</si>
  <si>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</si>
  <si>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</si>
  <si>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</si>
  <si>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</si>
  <si>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</si>
  <si>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</si>
  <si>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</si>
  <si>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</si>
  <si>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</si>
  <si>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</si>
  <si>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</si>
  <si>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</si>
  <si>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</si>
  <si>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</si>
  <si>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</si>
  <si>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</si>
  <si>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</si>
  <si>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</si>
  <si>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</si>
  <si>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</si>
  <si>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</si>
  <si>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</si>
  <si>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</si>
  <si>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</si>
  <si>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</si>
  <si>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</si>
  <si>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</si>
  <si>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</si>
  <si>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</si>
  <si>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</si>
  <si>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</si>
  <si>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</si>
  <si>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</si>
  <si>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</si>
  <si>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</si>
  <si>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</si>
  <si>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</si>
  <si>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</si>
  <si>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</si>
  <si>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</si>
  <si>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</si>
  <si>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</si>
  <si>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</si>
  <si>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</si>
  <si>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</si>
  <si>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</si>
  <si>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</si>
  <si>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</si>
  <si>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</si>
  <si>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</si>
  <si>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</si>
  <si>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</si>
  <si>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</si>
  <si>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</si>
  <si>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</si>
  <si>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</si>
  <si>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</si>
  <si>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</si>
  <si>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</si>
  <si>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</si>
  <si>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</si>
  <si>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</si>
  <si>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</si>
  <si>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</si>
  <si>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</si>
  <si>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</si>
  <si>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</si>
  <si>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</si>
  <si>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</si>
  <si>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</si>
  <si>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</si>
  <si>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</si>
  <si>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</si>
  <si>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</si>
  <si>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</si>
  <si>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</si>
  <si>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</si>
  <si>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</si>
  <si>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</si>
  <si>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</si>
  <si>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</si>
  <si>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</si>
  <si>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</si>
  <si>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</si>
  <si>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</si>
  <si>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</si>
  <si>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</si>
  <si>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</si>
  <si>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</si>
  <si>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</si>
  <si>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</si>
  <si>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</si>
  <si>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</si>
  <si>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</si>
  <si>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</si>
  <si>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</si>
  <si>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</si>
  <si>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</si>
  <si>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</si>
  <si>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</si>
  <si>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</si>
  <si>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</si>
  <si>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</si>
  <si>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</si>
  <si>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</si>
  <si>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</si>
  <si>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</si>
  <si>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</si>
  <si>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</si>
  <si>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</si>
  <si>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</si>
  <si>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</si>
  <si>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</si>
  <si>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</si>
  <si>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</si>
  <si>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</si>
  <si>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</si>
  <si>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</si>
  <si>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</si>
  <si>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</si>
  <si>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</si>
  <si>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</si>
  <si>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</si>
  <si>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</si>
  <si>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</si>
  <si>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</si>
  <si>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</si>
  <si>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</si>
  <si>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</si>
  <si>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</si>
  <si>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</si>
  <si>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</si>
  <si>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</si>
  <si>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</si>
  <si>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</si>
  <si>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</si>
  <si>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</si>
  <si>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</si>
  <si>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</si>
  <si>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</si>
  <si>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</si>
  <si>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</si>
  <si>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</si>
  <si>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</si>
  <si>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</si>
  <si>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</si>
  <si>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</si>
  <si>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</si>
  <si>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</si>
  <si>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</si>
  <si>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</si>
  <si>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</si>
  <si>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</si>
  <si>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</si>
  <si>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</si>
  <si>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</si>
  <si>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</si>
  <si>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</si>
  <si>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</si>
  <si>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</si>
  <si>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</si>
  <si>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</si>
  <si>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</si>
  <si>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</si>
  <si>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</si>
  <si>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</si>
  <si>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</si>
  <si>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</si>
  <si>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</si>
  <si>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</si>
  <si>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</si>
  <si>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</si>
  <si>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</si>
  <si>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</si>
  <si>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</si>
  <si>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</si>
  <si>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</si>
  <si>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</si>
  <si>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</si>
  <si>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</si>
  <si>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</si>
  <si>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</si>
  <si>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</si>
  <si>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</si>
  <si>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</si>
  <si>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</si>
  <si>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</si>
  <si>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</si>
  <si>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</si>
  <si>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</si>
  <si>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</si>
  <si>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</si>
  <si>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</si>
  <si>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</si>
  <si>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</si>
  <si>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</si>
  <si>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</si>
  <si>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</si>
  <si>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</si>
  <si>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</si>
  <si>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</si>
  <si>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</si>
  <si>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</si>
  <si>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</si>
  <si>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</si>
  <si>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</si>
  <si>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</si>
  <si>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</si>
  <si>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</si>
  <si>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</si>
  <si>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</si>
  <si>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</si>
  <si>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</si>
  <si>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</si>
  <si>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</si>
  <si>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</si>
  <si>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</si>
  <si>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</si>
  <si>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</si>
  <si>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</si>
  <si>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</si>
  <si>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</si>
  <si>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</si>
  <si>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</si>
  <si>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</si>
  <si>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</si>
  <si>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</si>
  <si>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</si>
  <si>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</si>
  <si>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</si>
  <si>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</si>
  <si>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</si>
  <si>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</si>
  <si>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</si>
  <si>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</si>
  <si>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</si>
  <si>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</si>
  <si>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</si>
  <si>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</si>
  <si>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</si>
  <si>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</si>
  <si>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</si>
  <si>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</si>
  <si>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</si>
  <si>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</si>
  <si>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</si>
  <si>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</si>
  <si>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</si>
  <si>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</si>
  <si>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</si>
  <si>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</si>
  <si>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</si>
  <si>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</si>
  <si>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</si>
  <si>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</si>
  <si>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</si>
  <si>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</si>
  <si>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</si>
  <si>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</si>
  <si>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</si>
  <si>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</si>
  <si>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</si>
  <si>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</si>
  <si>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</si>
  <si>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</si>
  <si>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</si>
  <si>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</si>
  <si>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</si>
  <si>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</si>
  <si>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</si>
  <si>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</si>
  <si>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</si>
  <si>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</si>
  <si>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</si>
  <si>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</si>
  <si>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</si>
  <si>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</si>
  <si>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</si>
  <si>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</si>
  <si>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</si>
  <si>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</si>
  <si>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</si>
  <si>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</si>
  <si>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</si>
  <si>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</si>
  <si>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</si>
  <si>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</si>
  <si>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</si>
  <si>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</si>
  <si>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</si>
  <si>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</si>
  <si>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</si>
  <si>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</si>
  <si>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</si>
  <si>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</si>
  <si>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</si>
  <si>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</si>
  <si>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</si>
  <si>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</si>
  <si>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</si>
  <si>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</si>
  <si>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</si>
  <si>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</si>
  <si>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</si>
  <si>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</si>
  <si>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</si>
  <si>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</si>
  <si>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</si>
  <si>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</si>
  <si>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</si>
  <si>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</si>
  <si>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</si>
  <si>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</si>
  <si>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</si>
  <si>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</si>
  <si>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</si>
  <si>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</si>
  <si>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</si>
  <si>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</si>
  <si>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</si>
  <si>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</si>
  <si>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</si>
  <si>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</si>
  <si>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</si>
  <si>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</si>
  <si>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</si>
  <si>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</si>
  <si>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</si>
  <si>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</si>
  <si>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</si>
  <si>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</si>
  <si>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</si>
  <si>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</si>
  <si>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</si>
  <si>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</si>
  <si>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</si>
  <si>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</si>
  <si>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</si>
  <si>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</si>
  <si>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</si>
  <si>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</si>
  <si>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</si>
  <si>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</si>
  <si>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</si>
  <si>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</si>
  <si>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</si>
  <si>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</si>
  <si>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</si>
  <si>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</si>
  <si>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</si>
  <si>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</si>
  <si>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</si>
  <si>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</si>
  <si>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</si>
  <si>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</si>
  <si>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</si>
  <si>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</si>
  <si>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</si>
  <si>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</si>
  <si>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</si>
  <si>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</si>
  <si>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</si>
  <si>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</si>
  <si>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</si>
  <si>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</si>
  <si>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</si>
  <si>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</si>
  <si>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</si>
  <si>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</si>
  <si>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</si>
  <si>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</si>
  <si>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</si>
  <si>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</si>
  <si>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</si>
  <si>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</si>
  <si>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</si>
  <si>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</si>
  <si>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</si>
  <si>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</si>
  <si>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</si>
  <si>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</si>
  <si>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</si>
  <si>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</si>
  <si>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</si>
  <si>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</si>
  <si>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</si>
  <si>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</si>
  <si>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</si>
  <si>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</si>
  <si>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</si>
  <si>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</si>
  <si>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</si>
  <si>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</si>
  <si>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</si>
  <si>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</si>
  <si>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</si>
  <si>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</si>
  <si>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</si>
  <si>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</si>
  <si>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</si>
  <si>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</si>
  <si>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</si>
  <si>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</si>
  <si>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</si>
  <si>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</si>
  <si>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</si>
  <si>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</si>
  <si>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</si>
  <si>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</si>
  <si>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</si>
  <si>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</si>
  <si>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</si>
  <si>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</si>
  <si>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</si>
  <si>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</si>
  <si>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</si>
  <si>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</si>
  <si>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</si>
  <si>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</si>
  <si>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</si>
  <si>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</si>
  <si>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</si>
  <si>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</si>
  <si>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</si>
  <si>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</si>
  <si>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</si>
  <si>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</si>
  <si>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</si>
  <si>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</si>
  <si>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</si>
  <si>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</si>
  <si>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</si>
  <si>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</si>
  <si>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</si>
  <si>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</si>
  <si>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</si>
  <si>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</si>
  <si>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</si>
  <si>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</si>
  <si>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</si>
  <si>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</si>
  <si>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</si>
  <si>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</si>
  <si>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</si>
  <si>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</si>
  <si>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</si>
  <si>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</si>
  <si>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</si>
  <si>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</si>
  <si>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</si>
  <si>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</si>
  <si>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</si>
  <si>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</si>
  <si>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</si>
  <si>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</si>
  <si>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</si>
  <si>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</si>
  <si>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</si>
  <si>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</si>
  <si>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</si>
  <si>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</si>
  <si>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</si>
  <si>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</si>
  <si>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</si>
  <si>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</si>
  <si>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</si>
  <si>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</si>
  <si>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</si>
  <si>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</si>
  <si>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</si>
  <si>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</si>
  <si>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</si>
  <si>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</si>
  <si>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</si>
  <si>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</si>
  <si>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</si>
  <si>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</si>
  <si>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</si>
  <si>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</si>
  <si>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</si>
  <si>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</si>
  <si>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</si>
  <si>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</si>
  <si>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</si>
  <si>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</si>
  <si>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</si>
  <si>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</si>
  <si>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</si>
  <si>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</si>
  <si>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</si>
  <si>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</si>
  <si>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</si>
  <si>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</si>
  <si>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</si>
  <si>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</si>
  <si>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</si>
  <si>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</si>
  <si>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</si>
  <si>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</si>
  <si>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</si>
  <si>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</si>
  <si>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</si>
  <si>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</si>
  <si>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</si>
  <si>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</si>
  <si>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</si>
  <si>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</si>
  <si>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</si>
  <si>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</si>
  <si>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</si>
  <si>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</si>
  <si>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</si>
  <si>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</si>
  <si>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</si>
  <si>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</si>
  <si>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</si>
  <si>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</si>
  <si>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</si>
  <si>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</si>
  <si>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</si>
  <si>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</si>
  <si>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</si>
  <si>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</si>
  <si>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</si>
  <si>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</si>
  <si>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</si>
  <si>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</si>
  <si>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</si>
  <si>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</si>
  <si>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</si>
  <si>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</si>
  <si>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</si>
  <si>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</si>
  <si>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</si>
  <si>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</si>
  <si>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</si>
  <si>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</si>
  <si>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</si>
  <si>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</si>
  <si>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</si>
  <si>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</si>
  <si>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</si>
  <si>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</si>
  <si>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</si>
  <si>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</si>
  <si>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</si>
  <si>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</si>
  <si>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</si>
  <si>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</si>
  <si>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</si>
  <si>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</si>
  <si>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</si>
  <si>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</si>
  <si>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</si>
  <si>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</si>
  <si>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</si>
  <si>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</si>
  <si>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</si>
  <si>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</si>
  <si>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</si>
  <si>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</si>
  <si>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</si>
  <si>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</si>
  <si>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</si>
  <si>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</si>
  <si>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</si>
  <si>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</si>
  <si>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</si>
  <si>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</si>
  <si>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</si>
  <si>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</si>
  <si>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</si>
  <si>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</si>
  <si>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</si>
  <si>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</si>
  <si>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</si>
  <si>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</si>
  <si>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</si>
  <si>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</si>
  <si>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</si>
  <si>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</si>
  <si>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</si>
  <si>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</si>
  <si>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</si>
  <si>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</si>
  <si>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</si>
  <si>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</si>
  <si>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</si>
  <si>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</si>
  <si>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</si>
  <si>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</si>
  <si>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</si>
  <si>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</si>
  <si>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</si>
  <si>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</si>
  <si>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</si>
  <si>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</si>
  <si>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</si>
  <si>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</si>
  <si>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</si>
  <si>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</si>
  <si>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</si>
  <si>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</si>
  <si>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</si>
  <si>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</si>
  <si>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</si>
  <si>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</si>
  <si>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</si>
  <si>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</si>
  <si>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</si>
  <si>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</si>
  <si>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</si>
  <si>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</si>
  <si>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</si>
  <si>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</si>
  <si>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</si>
  <si>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</si>
  <si>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</si>
  <si>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</si>
  <si>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</si>
  <si>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</si>
  <si>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</si>
  <si>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</si>
  <si>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</si>
  <si>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</si>
  <si>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</si>
  <si>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</si>
  <si>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</si>
  <si>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</si>
  <si>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</si>
  <si>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</si>
  <si>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</si>
  <si>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</si>
  <si>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</si>
  <si>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</si>
  <si>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</si>
  <si>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</si>
  <si>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</si>
  <si>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</si>
  <si>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</si>
  <si>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</si>
  <si>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</si>
  <si>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</si>
  <si>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</si>
  <si>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</si>
  <si>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</si>
  <si>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</si>
  <si>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</si>
  <si>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</si>
  <si>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</si>
  <si>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</si>
  <si>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</si>
  <si>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</si>
  <si>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</si>
  <si>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</si>
  <si>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</si>
  <si>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</si>
  <si>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</si>
  <si>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</si>
  <si>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</si>
  <si>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</si>
  <si>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</si>
  <si>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</si>
  <si>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</si>
  <si>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</si>
  <si>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</si>
  <si>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</si>
  <si>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</si>
  <si>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</si>
  <si>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</si>
  <si>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</si>
  <si>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</si>
  <si>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</si>
  <si>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</si>
  <si>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</si>
  <si>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</si>
  <si>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</si>
  <si>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</si>
  <si>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</si>
  <si>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</si>
  <si>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</si>
  <si>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</si>
  <si>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</si>
  <si>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</si>
  <si>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</si>
  <si>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</si>
  <si>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</si>
  <si>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</si>
  <si>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</si>
  <si>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</si>
  <si>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</si>
  <si>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</si>
  <si>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</si>
  <si>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</si>
  <si>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</si>
  <si>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</si>
  <si>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</si>
  <si>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</si>
  <si>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</si>
  <si>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</si>
  <si>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</si>
  <si>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</si>
  <si>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</si>
  <si>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</si>
  <si>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</si>
  <si>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</si>
  <si>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</si>
  <si>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</si>
  <si>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</si>
  <si>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</si>
  <si>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</si>
  <si>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</si>
  <si>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</si>
  <si>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</si>
  <si>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</si>
  <si>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</si>
  <si>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</si>
  <si>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</si>
  <si>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</si>
  <si>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</si>
  <si>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</si>
  <si>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</si>
  <si>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</si>
  <si>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</si>
  <si>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</si>
  <si>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</si>
  <si>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</si>
  <si>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</si>
  <si>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</si>
  <si>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</si>
  <si>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</si>
  <si>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</si>
  <si>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</si>
  <si>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</si>
  <si>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</si>
  <si>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</si>
  <si>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</si>
  <si>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</si>
  <si>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</si>
  <si>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</si>
  <si>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</si>
  <si>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</si>
  <si>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</si>
  <si>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</si>
  <si>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</si>
  <si>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</si>
  <si>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</si>
  <si>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</si>
  <si>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</si>
  <si>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</si>
  <si>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</si>
  <si>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</si>
  <si>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</si>
  <si>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</si>
  <si>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</si>
  <si>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</si>
  <si>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</si>
  <si>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</si>
  <si>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</si>
  <si>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</si>
  <si>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</si>
  <si>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</si>
  <si>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</si>
  <si>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</si>
  <si>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</si>
  <si>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</si>
  <si>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</si>
  <si>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</si>
  <si>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</si>
  <si>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</si>
  <si>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</si>
  <si>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</si>
  <si>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</si>
  <si>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</si>
  <si>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</si>
  <si>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</si>
  <si>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</si>
  <si>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</si>
  <si>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</si>
  <si>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</si>
  <si>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</si>
  <si>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</si>
  <si>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</si>
  <si>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</si>
  <si>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</si>
  <si>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</si>
  <si>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</si>
  <si>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</si>
  <si>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</si>
  <si>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</si>
  <si>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</si>
  <si>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</si>
  <si>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</si>
  <si>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</si>
  <si>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</si>
  <si>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</si>
  <si>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</si>
  <si>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</si>
  <si>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</si>
  <si>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</si>
  <si>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</si>
  <si>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</si>
  <si>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</si>
  <si>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</si>
  <si>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</si>
  <si>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</si>
  <si>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</si>
  <si>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</si>
  <si>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</si>
  <si>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</si>
  <si>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</si>
  <si>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</si>
  <si>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</si>
  <si>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</si>
  <si>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</si>
  <si>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</si>
  <si>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</si>
  <si>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</si>
  <si>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</si>
  <si>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</si>
  <si>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</si>
  <si>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</si>
  <si>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</si>
  <si>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</si>
  <si>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</si>
  <si>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</si>
  <si>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</si>
  <si>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</si>
  <si>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</si>
  <si>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</si>
  <si>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</si>
  <si>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</si>
  <si>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</si>
  <si>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</si>
  <si>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</si>
  <si>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</si>
  <si>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</si>
  <si>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</si>
  <si>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</si>
  <si>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</si>
  <si>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</si>
  <si>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</si>
  <si>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</si>
  <si>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</si>
  <si>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</si>
  <si>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</si>
  <si>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</si>
  <si>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</si>
  <si>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</si>
  <si>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</si>
  <si>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</si>
  <si>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</si>
  <si>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</si>
  <si>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</si>
  <si>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</si>
  <si>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</si>
  <si>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</si>
  <si>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</si>
  <si>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</si>
  <si>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</si>
  <si>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</si>
  <si>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</si>
  <si>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</si>
  <si>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</si>
  <si>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</si>
  <si>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</si>
  <si>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</si>
  <si>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</si>
  <si>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</si>
  <si>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</si>
  <si>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</si>
  <si>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</si>
  <si>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</si>
  <si>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</si>
  <si>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</si>
  <si>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</si>
  <si>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</si>
  <si>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</si>
  <si>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</si>
  <si>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</si>
  <si>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</si>
  <si>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</si>
  <si>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</si>
  <si>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</si>
  <si>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</si>
  <si>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</si>
  <si>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</si>
  <si>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</si>
  <si>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</si>
  <si>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</si>
  <si>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</si>
  <si>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</si>
  <si>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</si>
  <si>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</si>
  <si>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</si>
  <si>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</si>
  <si>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</si>
  <si>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</si>
  <si>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</si>
  <si>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</si>
  <si>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</si>
  <si>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</si>
  <si>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</si>
  <si>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</si>
  <si>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</si>
  <si>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</si>
  <si>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</si>
  <si>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</si>
  <si>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</si>
  <si>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</si>
  <si>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</si>
  <si>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</si>
  <si>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</si>
  <si>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</si>
  <si>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</si>
  <si>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</si>
  <si>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</si>
  <si>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</si>
  <si>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</si>
  <si>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</si>
  <si>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</si>
  <si>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</si>
  <si>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</si>
  <si>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</si>
  <si>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</si>
  <si>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</si>
  <si>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</si>
  <si>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</si>
  <si>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</si>
  <si>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</si>
  <si>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</si>
  <si>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</si>
  <si>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</si>
  <si>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</si>
  <si>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</si>
  <si>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</si>
  <si>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</si>
  <si>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</si>
  <si>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</si>
  <si>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</si>
  <si>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</si>
  <si>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</si>
  <si>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</si>
  <si>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</si>
  <si>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</si>
  <si>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</si>
  <si>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</si>
  <si>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</si>
  <si>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</si>
  <si>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</si>
  <si>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</si>
  <si>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</si>
  <si>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</si>
  <si>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</si>
  <si>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</si>
  <si>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</si>
  <si>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</si>
  <si>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</si>
  <si>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</si>
  <si>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</si>
  <si>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</si>
  <si>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</si>
  <si>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</si>
  <si>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</si>
  <si>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</si>
  <si>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</si>
  <si>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</si>
  <si>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</si>
  <si>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</si>
  <si>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</si>
  <si>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</si>
  <si>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</si>
  <si>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</si>
  <si>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</si>
  <si>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</si>
  <si>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</si>
  <si>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</si>
  <si>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</si>
  <si>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</si>
  <si>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</si>
  <si>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</si>
  <si>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</si>
  <si>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</si>
  <si>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</si>
  <si>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</si>
  <si>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</si>
  <si>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</si>
  <si>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</si>
  <si>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</si>
  <si>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</si>
  <si>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</si>
  <si>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</si>
  <si>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</si>
  <si>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</si>
  <si>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</si>
  <si>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</si>
  <si>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</si>
  <si>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</si>
  <si>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</si>
  <si>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</si>
  <si>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</si>
  <si>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</si>
  <si>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</si>
  <si>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</si>
  <si>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</si>
  <si>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</si>
  <si>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</si>
  <si>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</si>
  <si>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</si>
  <si>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</si>
  <si>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</si>
  <si>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</si>
  <si>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</si>
  <si>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</si>
  <si>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</si>
  <si>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</si>
  <si>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</si>
  <si>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</si>
  <si>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</si>
  <si>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</si>
  <si>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</si>
  <si>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</si>
  <si>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</si>
  <si>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</si>
  <si>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</si>
  <si>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</si>
  <si>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</si>
  <si>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</si>
  <si>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</si>
  <si>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</si>
  <si>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</si>
  <si>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</si>
  <si>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</si>
  <si>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</si>
  <si>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</si>
  <si>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</si>
  <si>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</si>
  <si>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</si>
  <si>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</si>
  <si>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</si>
  <si>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</si>
  <si>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</si>
  <si>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</si>
  <si>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</si>
  <si>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</si>
  <si>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</si>
  <si>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</si>
  <si>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</si>
  <si>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</si>
  <si>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</si>
  <si>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</si>
  <si>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</si>
  <si>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</si>
  <si>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</si>
  <si>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</si>
  <si>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</si>
  <si>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</si>
  <si>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</si>
  <si>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</si>
  <si>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</si>
  <si>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</si>
  <si>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</si>
  <si>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</si>
  <si>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</si>
  <si>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</si>
  <si>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</si>
  <si>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</si>
  <si>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</si>
  <si>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</si>
  <si>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</si>
  <si>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</si>
  <si>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</si>
  <si>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</si>
  <si>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</si>
  <si>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</si>
  <si>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</si>
  <si>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</si>
  <si>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</si>
  <si>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</si>
  <si>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</si>
  <si>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</si>
  <si>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</si>
  <si>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</si>
  <si>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</si>
  <si>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</si>
  <si>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</si>
  <si>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</si>
  <si>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</si>
  <si>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</si>
  <si>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</si>
  <si>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</si>
  <si>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</si>
  <si>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</si>
  <si>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</si>
  <si>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</si>
  <si>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</si>
  <si>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</si>
  <si>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</si>
  <si>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</si>
  <si>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</si>
  <si>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</si>
  <si>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</si>
  <si>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</si>
  <si>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</si>
  <si>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</si>
  <si>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</si>
  <si>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</si>
  <si>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</si>
  <si>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</si>
  <si>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</si>
  <si>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</si>
  <si>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</si>
  <si>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</si>
  <si>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</si>
  <si>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</si>
  <si>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</si>
  <si>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</si>
  <si>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</si>
  <si>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</si>
  <si>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</si>
  <si>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</si>
  <si>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</si>
  <si>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</si>
  <si>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</si>
  <si>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</si>
  <si>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</si>
  <si>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</si>
  <si>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</si>
  <si>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</si>
  <si>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</si>
  <si>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</si>
  <si>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</si>
  <si>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</si>
  <si>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</si>
  <si>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</si>
  <si>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</si>
  <si>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</si>
  <si>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</si>
  <si>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</si>
  <si>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</si>
  <si>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</si>
  <si>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</si>
  <si>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</si>
  <si>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</si>
  <si>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</si>
  <si>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</si>
  <si>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</si>
  <si>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</si>
  <si>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</si>
  <si>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</si>
  <si>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</si>
  <si>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</si>
  <si>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</si>
  <si>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</si>
  <si>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</si>
  <si>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</si>
  <si>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</si>
  <si>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</si>
  <si>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</si>
  <si>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</si>
  <si>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</si>
  <si>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</si>
  <si>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</si>
  <si>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</si>
  <si>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</si>
  <si>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</si>
  <si>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</si>
  <si>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</si>
  <si>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</si>
  <si>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</si>
  <si>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</si>
  <si>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</si>
  <si>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</si>
  <si>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</si>
  <si>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</si>
  <si>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</si>
  <si>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</si>
  <si>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</si>
  <si>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</si>
  <si>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</si>
  <si>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</si>
  <si>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</si>
  <si>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</si>
  <si>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</si>
  <si>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</si>
  <si>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</si>
  <si>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</si>
  <si>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</si>
  <si>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</si>
  <si>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</si>
  <si>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</si>
  <si>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</si>
  <si>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</si>
  <si>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</si>
  <si>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</si>
  <si>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</si>
  <si>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</si>
  <si>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</si>
  <si>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</si>
  <si>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</si>
  <si>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</si>
  <si>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</si>
  <si>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</si>
  <si>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</si>
  <si>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</si>
  <si>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</si>
  <si>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</si>
  <si>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</si>
  <si>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</si>
  <si>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</si>
  <si>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</si>
  <si>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</si>
  <si>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</si>
  <si>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</si>
  <si>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</si>
  <si>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</si>
  <si>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</si>
  <si>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</si>
  <si>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</si>
  <si>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</si>
  <si>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</si>
  <si>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</si>
  <si>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</si>
  <si>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</si>
  <si>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</si>
  <si>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</si>
  <si>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</si>
  <si>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</si>
  <si>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</si>
  <si>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</si>
  <si>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</si>
  <si>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</si>
  <si>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</si>
  <si>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</si>
  <si>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</si>
  <si>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</si>
  <si>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</si>
  <si>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</si>
  <si>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</si>
  <si>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</si>
  <si>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</si>
  <si>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</si>
  <si>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</si>
  <si>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</si>
  <si>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</si>
  <si>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</si>
  <si>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</si>
  <si>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</si>
  <si>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</si>
  <si>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</si>
  <si>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</si>
  <si>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</si>
  <si>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</si>
  <si>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</si>
  <si>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</si>
  <si>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</si>
  <si>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</si>
  <si>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</si>
  <si>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</si>
  <si>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</si>
  <si>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</si>
  <si>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</si>
  <si>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</si>
  <si>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</si>
  <si>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</si>
  <si>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</si>
  <si>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</si>
  <si>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</si>
  <si>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</si>
  <si>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</si>
  <si>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</si>
  <si>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</si>
  <si>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</si>
  <si>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</si>
  <si>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</si>
  <si>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</si>
  <si>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</si>
  <si>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</si>
  <si>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</si>
  <si>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</si>
  <si>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</si>
  <si>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</si>
  <si>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</si>
  <si>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</si>
  <si>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</si>
  <si>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</si>
  <si>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</si>
  <si>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</si>
  <si>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</si>
  <si>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</si>
  <si>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</si>
  <si>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</si>
  <si>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</si>
  <si>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</si>
  <si>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</si>
  <si>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</si>
  <si>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</si>
  <si>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</si>
  <si>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</si>
  <si>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</si>
  <si>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</si>
  <si>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</si>
  <si>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</si>
  <si>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</si>
  <si>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</si>
  <si>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</si>
  <si>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</si>
  <si>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</si>
  <si>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</si>
  <si>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</si>
  <si>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</si>
  <si>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</si>
  <si>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</si>
  <si>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</si>
  <si>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</si>
  <si>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</si>
  <si>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</si>
  <si>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</si>
  <si>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</si>
  <si>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</si>
  <si>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</si>
  <si>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</si>
  <si>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</si>
  <si>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</si>
  <si>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</si>
  <si>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</si>
  <si>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</si>
  <si>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</si>
  <si>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</si>
  <si>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</si>
  <si>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</si>
  <si>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</si>
  <si>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</si>
  <si>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</si>
  <si>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</si>
  <si>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</si>
  <si>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</si>
  <si>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</si>
  <si>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</si>
  <si>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</si>
  <si>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</si>
  <si>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</si>
  <si>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</si>
  <si>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</si>
  <si>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</si>
  <si>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</si>
  <si>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</si>
  <si>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</si>
  <si>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</si>
  <si>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</si>
  <si>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</si>
  <si>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</si>
  <si>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</si>
  <si>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</si>
  <si>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</si>
  <si>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</si>
  <si>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</si>
  <si>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</si>
  <si>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</si>
  <si>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</si>
  <si>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</si>
  <si>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</si>
  <si>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</si>
  <si>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</si>
  <si>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</si>
  <si>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</si>
  <si>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</si>
  <si>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</si>
  <si>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</si>
  <si>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</si>
  <si>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</si>
  <si>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</si>
  <si>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</si>
  <si>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</si>
  <si>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</si>
  <si>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</si>
  <si>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</si>
  <si>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</si>
  <si>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</si>
  <si>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</si>
  <si>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</si>
  <si>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</si>
  <si>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</si>
  <si>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</si>
  <si>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</si>
  <si>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</si>
  <si>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</si>
  <si>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</si>
  <si>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</si>
  <si>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</si>
  <si>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</si>
  <si>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</si>
  <si>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</si>
  <si>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</si>
  <si>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</si>
  <si>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</si>
  <si>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</si>
  <si>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</si>
  <si>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</si>
  <si>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</si>
  <si>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</si>
  <si>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</si>
  <si>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</si>
  <si>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</si>
  <si>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</si>
  <si>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</si>
  <si>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</si>
  <si>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</si>
  <si>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</si>
  <si>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</si>
  <si>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</si>
  <si>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</si>
  <si>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</si>
  <si>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</si>
  <si>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</si>
  <si>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</si>
  <si>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</si>
  <si>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</si>
  <si>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</si>
  <si>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</si>
  <si>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</si>
  <si>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</si>
  <si>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</si>
  <si>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</si>
  <si>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</si>
  <si>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</si>
  <si>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</si>
  <si>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</si>
  <si>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</si>
  <si>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</si>
  <si>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</si>
  <si>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</si>
  <si>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</si>
  <si>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</si>
  <si>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</si>
  <si>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</si>
  <si>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</si>
  <si>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</si>
  <si>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</si>
  <si>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</si>
  <si>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</si>
  <si>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</si>
  <si>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</si>
  <si>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</si>
  <si>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</si>
  <si>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</si>
  <si>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</si>
  <si>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</si>
  <si>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</si>
  <si>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</si>
  <si>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</si>
  <si>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</si>
  <si>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</si>
  <si>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</si>
  <si>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</si>
  <si>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</si>
  <si>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</si>
  <si>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</si>
  <si>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</si>
  <si>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</si>
  <si>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</si>
  <si>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</si>
  <si>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</si>
  <si>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</si>
  <si>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</si>
  <si>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</si>
  <si>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</si>
  <si>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</si>
  <si>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</si>
  <si>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</si>
  <si>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</si>
  <si>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</si>
  <si>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</si>
  <si>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</si>
  <si>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</si>
  <si>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</si>
  <si>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</si>
  <si>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</si>
  <si>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</si>
  <si>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</si>
  <si>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</si>
  <si>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</si>
  <si>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</si>
  <si>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</si>
  <si>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</si>
  <si>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</si>
  <si>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</si>
  <si>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</si>
  <si>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</si>
  <si>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</si>
  <si>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</si>
  <si>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</si>
  <si>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</si>
  <si>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</si>
  <si>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</si>
  <si>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</si>
  <si>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</si>
  <si>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</si>
  <si>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</si>
  <si>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</si>
  <si>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</si>
  <si>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</si>
  <si>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</si>
  <si>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</si>
  <si>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</si>
  <si>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</si>
  <si>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</si>
  <si>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</si>
  <si>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</si>
  <si>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</si>
  <si>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</si>
  <si>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</si>
  <si>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</si>
  <si>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</si>
  <si>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</si>
  <si>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</si>
  <si>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</si>
  <si>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</si>
  <si>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</si>
  <si>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</si>
  <si>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</si>
  <si>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</si>
  <si>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</si>
  <si>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</si>
  <si>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</si>
  <si>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</si>
  <si>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</si>
  <si>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</si>
  <si>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</si>
  <si>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</si>
  <si>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</si>
  <si>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</si>
  <si>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</si>
  <si>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</si>
  <si>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</si>
  <si>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</si>
  <si>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</si>
  <si>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</si>
  <si>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</si>
  <si>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</si>
  <si>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</si>
  <si>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</si>
  <si>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</si>
  <si>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</si>
  <si>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</si>
  <si>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</si>
  <si>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</si>
  <si>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</si>
  <si>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</si>
  <si>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</si>
  <si>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</si>
  <si>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</si>
  <si>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</si>
  <si>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</si>
  <si>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</si>
  <si>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</si>
  <si>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</si>
  <si>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</si>
  <si>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</si>
  <si>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</si>
  <si>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</si>
  <si>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</si>
  <si>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</si>
  <si>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</si>
  <si>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</si>
  <si>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</si>
  <si>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</si>
  <si>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</si>
  <si>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</si>
  <si>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</si>
  <si>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</si>
  <si>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</si>
  <si>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</si>
  <si>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</si>
  <si>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</si>
  <si>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</si>
  <si>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</si>
  <si>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</si>
  <si>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</si>
  <si>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</si>
  <si>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</si>
  <si>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</si>
  <si>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</si>
  <si>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</si>
  <si>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</si>
  <si>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</si>
  <si>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</si>
  <si>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</si>
  <si>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</si>
  <si>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</si>
  <si>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</si>
  <si>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</si>
  <si>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</si>
  <si>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</si>
  <si>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</si>
  <si>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</si>
  <si>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</si>
  <si>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</si>
  <si>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</si>
  <si>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</si>
  <si>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</si>
  <si>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</si>
  <si>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</si>
  <si>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</si>
  <si>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</si>
  <si>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</si>
  <si>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</si>
  <si>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</si>
  <si>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</si>
  <si>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</si>
  <si>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</si>
  <si>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</si>
  <si>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</si>
  <si>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</si>
  <si>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</si>
  <si>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</si>
  <si>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</si>
  <si>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</si>
  <si>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</si>
  <si>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</si>
  <si>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</si>
  <si>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</si>
  <si>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</si>
  <si>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</si>
  <si>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</si>
  <si>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</si>
  <si>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</si>
  <si>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</si>
  <si>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</si>
  <si>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</si>
  <si>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</si>
  <si>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</si>
  <si>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</si>
  <si>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</si>
  <si>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</si>
  <si>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</si>
  <si>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</si>
  <si>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</si>
  <si>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</si>
  <si>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</si>
  <si>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</si>
  <si>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</si>
  <si>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</si>
  <si>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</si>
  <si>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</si>
  <si>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</si>
  <si>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</si>
  <si>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</si>
  <si>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</si>
  <si>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</si>
  <si>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</si>
  <si>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</si>
  <si>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</si>
  <si>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</si>
  <si>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</si>
  <si>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</si>
  <si>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</si>
  <si>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</si>
  <si>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</si>
  <si>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</si>
  <si>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</si>
  <si>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</si>
  <si>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</si>
  <si>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</si>
  <si>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</si>
  <si>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</si>
  <si>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</si>
  <si>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</si>
  <si>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</si>
  <si>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</si>
  <si>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</si>
  <si>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</si>
  <si>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</si>
  <si>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</si>
  <si>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</si>
  <si>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</si>
  <si>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</si>
  <si>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</si>
  <si>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</si>
  <si>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</si>
  <si>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</si>
  <si>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</si>
  <si>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</si>
  <si>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</si>
  <si>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</si>
  <si>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</si>
  <si>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</si>
  <si>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</si>
  <si>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</si>
  <si>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</si>
  <si>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</si>
  <si>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</si>
  <si>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</si>
  <si>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</si>
  <si>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</si>
  <si>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</si>
  <si>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</si>
  <si>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</si>
  <si>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</si>
  <si>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</si>
  <si>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</si>
  <si>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</si>
  <si>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</si>
  <si>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</si>
  <si>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</si>
  <si>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</si>
  <si>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</si>
  <si>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</si>
  <si>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</si>
  <si>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</si>
  <si>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</si>
  <si>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</si>
  <si>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</si>
  <si>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</si>
  <si>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</si>
  <si>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</si>
  <si>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</si>
  <si>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</si>
  <si>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</si>
  <si>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</si>
  <si>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</si>
  <si>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</si>
  <si>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</si>
  <si>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</si>
  <si>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</si>
  <si>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</si>
  <si>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</si>
  <si>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</si>
  <si>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</si>
  <si>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</si>
  <si>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</si>
  <si>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</si>
  <si>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</si>
  <si>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</si>
  <si>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</si>
  <si>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</si>
  <si>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</si>
  <si>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</si>
  <si>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</si>
  <si>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</si>
  <si>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</si>
  <si>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</si>
  <si>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</si>
  <si>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</si>
  <si>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</si>
  <si>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</si>
  <si>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</si>
  <si>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</si>
  <si>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</si>
  <si>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</si>
  <si>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</si>
  <si>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</si>
  <si>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</si>
  <si>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</si>
  <si>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</si>
  <si>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</si>
  <si>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</si>
  <si>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</si>
  <si>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</si>
  <si>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</si>
  <si>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</si>
  <si>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</si>
  <si>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</si>
  <si>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</si>
  <si>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</si>
  <si>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</si>
  <si>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</si>
  <si>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</si>
  <si>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</si>
  <si>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</si>
  <si>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</si>
  <si>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</si>
  <si>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</si>
  <si>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</si>
  <si>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</si>
  <si>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</si>
  <si>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</si>
  <si>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</si>
  <si>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</si>
  <si>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</si>
  <si>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</si>
  <si>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</si>
  <si>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</si>
  <si>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</si>
  <si>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</si>
  <si>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</si>
  <si>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</si>
  <si>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</si>
  <si>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</si>
  <si>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</si>
  <si>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</si>
  <si>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</si>
  <si>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</si>
  <si>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</si>
  <si>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</si>
  <si>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</si>
  <si>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</si>
  <si>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</si>
  <si>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</si>
  <si>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</si>
  <si>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</si>
  <si>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</si>
  <si>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</si>
  <si>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</si>
  <si>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</si>
  <si>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</si>
  <si>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</si>
  <si>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</si>
  <si>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</si>
  <si>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</si>
  <si>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</si>
  <si>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</si>
  <si>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</si>
  <si>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</si>
  <si>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</si>
  <si>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</si>
  <si>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</si>
  <si>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</si>
  <si>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</si>
  <si>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</si>
  <si>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</si>
  <si>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</si>
  <si>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</si>
  <si>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</si>
  <si>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</si>
  <si>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</si>
  <si>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</si>
  <si>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</si>
  <si>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</si>
  <si>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</si>
  <si>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</si>
  <si>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</si>
  <si>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</si>
  <si>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</si>
  <si>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</si>
  <si>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</si>
  <si>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</si>
  <si>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</si>
  <si>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</si>
  <si>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</si>
  <si>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</si>
  <si>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</si>
  <si>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</si>
  <si>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</si>
  <si>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</si>
  <si>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</si>
  <si>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</si>
  <si>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</si>
  <si>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</si>
  <si>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</si>
  <si>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</si>
  <si>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</si>
  <si>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</si>
  <si>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</si>
  <si>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</si>
  <si>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</si>
  <si>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</si>
  <si>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</si>
  <si>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</si>
  <si>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</si>
  <si>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</si>
  <si>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</si>
  <si>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</si>
  <si>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</si>
  <si>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</si>
  <si>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</si>
  <si>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</si>
  <si>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</si>
  <si>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</si>
  <si>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</si>
  <si>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</si>
  <si>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</si>
  <si>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</si>
  <si>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</si>
  <si>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</si>
  <si>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</si>
  <si>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</si>
  <si>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</si>
  <si>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</si>
  <si>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</si>
  <si>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</si>
  <si>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</si>
  <si>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</si>
  <si>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</si>
  <si>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</si>
  <si>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</si>
  <si>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</si>
  <si>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</si>
  <si>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</si>
  <si>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</si>
  <si>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</si>
  <si>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</si>
  <si>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</si>
  <si>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</si>
  <si>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</si>
  <si>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</si>
  <si>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</si>
  <si>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</si>
  <si>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</si>
  <si>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</si>
  <si>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</si>
  <si>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</si>
  <si>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</si>
  <si>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</si>
  <si>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</si>
  <si>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</si>
  <si>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</si>
  <si>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</si>
  <si>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</si>
  <si>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</si>
  <si>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</si>
  <si>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</si>
  <si>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</si>
  <si>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</si>
  <si>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</si>
  <si>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</si>
  <si>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</si>
  <si>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</si>
  <si>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</si>
  <si>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</si>
  <si>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</si>
  <si>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</si>
  <si>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</si>
  <si>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</si>
  <si>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</si>
  <si>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</si>
  <si>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</si>
  <si>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</si>
  <si>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</si>
  <si>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</si>
  <si>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</si>
  <si>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</si>
  <si>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</si>
  <si>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</si>
  <si>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</si>
  <si>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</si>
  <si>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</si>
  <si>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</si>
  <si>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</si>
  <si>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</si>
  <si>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</si>
  <si>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</si>
  <si>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</si>
  <si>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</si>
  <si>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</si>
  <si>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</si>
  <si>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</si>
  <si>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</si>
  <si>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</si>
  <si>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</si>
  <si>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</si>
  <si>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</si>
  <si>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</si>
  <si>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</si>
  <si>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</si>
  <si>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</si>
  <si>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</si>
  <si>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</si>
  <si>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</si>
  <si>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</si>
  <si>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</si>
  <si>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</si>
  <si>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</si>
  <si>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</si>
  <si>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</si>
  <si>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</si>
  <si>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</si>
  <si>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</si>
  <si>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</si>
  <si>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</si>
  <si>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</si>
  <si>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</si>
  <si>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</si>
  <si>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</si>
  <si>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</si>
  <si>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</si>
  <si>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</si>
  <si>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</si>
  <si>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</si>
  <si>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</si>
  <si>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</si>
  <si>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</si>
  <si>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</si>
  <si>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</si>
  <si>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</si>
  <si>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</si>
  <si>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</si>
  <si>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</si>
  <si>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</si>
  <si>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</si>
  <si>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</si>
  <si>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</si>
  <si>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</si>
  <si>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</si>
  <si>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</si>
  <si>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</si>
  <si>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</si>
  <si>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</si>
  <si>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</si>
  <si>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</si>
  <si>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</si>
  <si>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</si>
  <si>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</si>
  <si>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</si>
  <si>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</si>
  <si>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</si>
  <si>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</si>
  <si>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</si>
  <si>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</si>
  <si>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</si>
  <si>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</si>
  <si>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</si>
  <si>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</si>
  <si>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</si>
  <si>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</si>
  <si>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</si>
  <si>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</si>
  <si>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</si>
  <si>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</si>
  <si>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</si>
  <si>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</si>
  <si>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</si>
  <si>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</si>
  <si>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</si>
  <si>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</si>
  <si>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</si>
  <si>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</si>
  <si>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</si>
  <si>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</si>
  <si>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</si>
  <si>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</si>
  <si>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</si>
  <si>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</si>
  <si>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</si>
  <si>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</si>
  <si>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</si>
  <si>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</si>
  <si>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</si>
  <si>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</si>
  <si>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</si>
  <si>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</si>
  <si>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</si>
  <si>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</si>
  <si>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</si>
  <si>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</si>
  <si>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</si>
  <si>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</si>
  <si>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</si>
  <si>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</si>
  <si>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</si>
  <si>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</si>
  <si>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</si>
  <si>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</si>
  <si>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</si>
  <si>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</si>
  <si>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</si>
  <si>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</si>
  <si>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</si>
  <si>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</si>
  <si>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</si>
  <si>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</si>
  <si>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</si>
  <si>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</si>
  <si>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</si>
  <si>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</si>
  <si>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</si>
  <si>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</si>
  <si>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</si>
  <si>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</si>
  <si>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</si>
  <si>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</si>
  <si>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</si>
  <si>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</si>
  <si>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</si>
  <si>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</si>
  <si>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</si>
  <si>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</si>
  <si>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</si>
  <si>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</si>
  <si>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</si>
  <si>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</si>
  <si>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</si>
  <si>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</si>
  <si>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</si>
  <si>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</si>
  <si>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</si>
  <si>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</si>
  <si>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</si>
  <si>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</si>
  <si>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</si>
  <si>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</si>
  <si>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</si>
  <si>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</si>
  <si>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</si>
  <si>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</si>
  <si>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</si>
  <si>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</si>
  <si>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</si>
  <si>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</si>
  <si>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</si>
  <si>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</si>
  <si>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</si>
  <si>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</si>
  <si>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</si>
  <si>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</si>
  <si>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</si>
  <si>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</si>
  <si>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</si>
  <si>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</si>
  <si>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</si>
  <si>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</si>
  <si>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</si>
  <si>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</si>
  <si>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</si>
  <si>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</si>
  <si>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</si>
  <si>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</si>
  <si>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</si>
  <si>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</si>
  <si>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</si>
  <si>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</si>
  <si>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</si>
  <si>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</si>
  <si>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</si>
  <si>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</si>
  <si>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</si>
  <si>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</si>
  <si>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</si>
  <si>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</si>
  <si>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</si>
  <si>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</si>
  <si>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</si>
  <si>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</si>
  <si>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</si>
  <si>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</si>
  <si>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</si>
  <si>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</si>
  <si>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</si>
  <si>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</si>
  <si>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</si>
  <si>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</si>
  <si>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</si>
  <si>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</si>
  <si>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</si>
  <si>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</si>
  <si>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</si>
  <si>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</si>
  <si>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</si>
  <si>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</si>
  <si>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</si>
  <si>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</si>
  <si>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</si>
  <si>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</si>
  <si>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</si>
  <si>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</si>
  <si>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</si>
  <si>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</si>
  <si>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</si>
  <si>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</si>
  <si>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</si>
  <si>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</si>
  <si>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</si>
  <si>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</si>
  <si>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</si>
  <si>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</si>
  <si>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</si>
  <si>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</si>
  <si>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</si>
  <si>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</si>
  <si>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</si>
  <si>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</si>
  <si>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</si>
  <si>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</si>
  <si>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</si>
  <si>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</si>
  <si>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</si>
  <si>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</si>
  <si>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</si>
  <si>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</si>
  <si>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</si>
  <si>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</si>
  <si>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</si>
  <si>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</si>
  <si>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</si>
  <si>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</si>
  <si>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</si>
  <si>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</si>
  <si>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</si>
  <si>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</si>
  <si>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</si>
  <si>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</si>
  <si>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</si>
  <si>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</si>
  <si>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</si>
  <si>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</si>
  <si>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</si>
  <si>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</si>
  <si>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</si>
  <si>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</si>
  <si>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</si>
  <si>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</si>
  <si>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</si>
  <si>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</si>
  <si>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</si>
  <si>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</si>
  <si>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</si>
  <si>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</si>
  <si>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</si>
  <si>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</si>
  <si>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</si>
  <si>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</si>
  <si>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</si>
  <si>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</si>
  <si>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</si>
  <si>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</si>
  <si>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</si>
  <si>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</si>
  <si>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</si>
  <si>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</si>
  <si>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</si>
  <si>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</si>
  <si>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</si>
  <si>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</si>
  <si>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</si>
  <si>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</si>
  <si>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</si>
  <si>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</si>
  <si>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</si>
  <si>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</si>
  <si>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</si>
  <si>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</si>
  <si>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</si>
  <si>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</si>
  <si>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</si>
  <si>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</si>
  <si>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</si>
  <si>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</si>
  <si>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</si>
  <si>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</si>
  <si>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</si>
  <si>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</si>
  <si>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</si>
  <si>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</si>
  <si>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</si>
  <si>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</si>
  <si>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</si>
  <si>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</si>
  <si>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</si>
  <si>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</si>
  <si>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</si>
  <si>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</si>
  <si>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</si>
  <si>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</si>
  <si>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</si>
  <si>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</si>
  <si>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</si>
  <si>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</si>
  <si>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</si>
  <si>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</si>
  <si>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</si>
  <si>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</si>
  <si>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</si>
  <si>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</si>
  <si>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</si>
  <si>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</si>
  <si>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</si>
  <si>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</si>
  <si>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</si>
  <si>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</si>
  <si>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</si>
  <si>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</si>
  <si>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</si>
  <si>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</si>
  <si>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</si>
  <si>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</si>
  <si>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</si>
  <si>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</si>
  <si>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</si>
  <si>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</si>
  <si>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</si>
  <si>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</si>
  <si>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</si>
  <si>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</si>
  <si>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</si>
  <si>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</si>
  <si>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</si>
  <si>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</si>
  <si>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</si>
  <si>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</si>
  <si>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</si>
  <si>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</si>
  <si>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</si>
  <si>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</si>
  <si>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</si>
  <si>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</si>
  <si>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</si>
  <si>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</si>
  <si>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</si>
  <si>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</si>
  <si>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</si>
  <si>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</si>
  <si>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</si>
  <si>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</si>
  <si>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</si>
  <si>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</si>
  <si>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</si>
  <si>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</si>
  <si>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</si>
  <si>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</si>
  <si>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</si>
  <si>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</si>
  <si>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</si>
  <si>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</si>
  <si>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</si>
  <si>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</si>
  <si>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</si>
  <si>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</si>
  <si>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</si>
  <si>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</si>
  <si>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</si>
  <si>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</si>
  <si>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</si>
  <si>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</si>
  <si>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</si>
  <si>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</si>
  <si>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</si>
  <si>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</si>
  <si>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</si>
  <si>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</si>
  <si>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</si>
  <si>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</si>
  <si>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</si>
  <si>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</si>
  <si>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</si>
  <si>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</si>
  <si>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</si>
  <si>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</si>
  <si>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</si>
  <si>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</si>
  <si>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</si>
  <si>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</si>
  <si>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</si>
  <si>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</si>
  <si>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</si>
  <si>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</si>
  <si>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</si>
  <si>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</si>
  <si>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</si>
  <si>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</si>
  <si>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</si>
  <si>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</si>
  <si>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</si>
  <si>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</si>
  <si>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</si>
  <si>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</si>
  <si>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</si>
  <si>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</si>
  <si>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</si>
  <si>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</si>
  <si>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</si>
  <si>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</si>
  <si>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</si>
  <si>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</si>
  <si>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</si>
  <si>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</si>
  <si>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</si>
  <si>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</si>
  <si>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</si>
  <si>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</si>
  <si>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</si>
  <si>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</si>
  <si>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</si>
  <si>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</si>
  <si>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</si>
  <si>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</si>
  <si>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</si>
  <si>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</si>
  <si>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</si>
  <si>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</si>
  <si>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</si>
  <si>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</si>
  <si>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</si>
  <si>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</si>
  <si>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</si>
  <si>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</si>
  <si>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</si>
  <si>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</si>
  <si>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</si>
  <si>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</si>
  <si>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</si>
  <si>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</si>
  <si>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</si>
  <si>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</si>
  <si>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</si>
  <si>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</si>
  <si>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</si>
  <si>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</si>
  <si>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</si>
  <si>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</si>
  <si>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</si>
  <si>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</si>
  <si>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</si>
  <si>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</si>
  <si>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</si>
  <si>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</si>
  <si>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</si>
  <si>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</si>
  <si>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</si>
  <si>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</si>
  <si>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</si>
  <si>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</si>
  <si>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</si>
  <si>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</si>
  <si>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</si>
  <si>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</si>
  <si>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</si>
  <si>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</si>
  <si>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</si>
  <si>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</si>
  <si>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</si>
  <si>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</si>
  <si>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</si>
  <si>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</si>
  <si>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</si>
  <si>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</si>
  <si>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</si>
  <si>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</si>
  <si>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</si>
  <si>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</si>
  <si>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</si>
  <si>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</si>
  <si>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</si>
  <si>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</si>
  <si>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</si>
  <si>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</si>
  <si>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</si>
  <si>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</si>
  <si>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</si>
  <si>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</si>
  <si>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</si>
  <si>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</si>
  <si>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</si>
  <si>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</si>
  <si>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</si>
  <si>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</si>
  <si>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</si>
  <si>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</si>
  <si>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</si>
  <si>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</si>
  <si>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</si>
  <si>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</si>
  <si>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</si>
  <si>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</si>
  <si>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</si>
  <si>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</si>
  <si>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</si>
  <si>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</si>
  <si>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</si>
  <si>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</si>
  <si>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</si>
  <si>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</si>
  <si>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</si>
  <si>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</si>
  <si>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</si>
  <si>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</si>
  <si>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</si>
  <si>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</si>
  <si>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</si>
  <si>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</si>
  <si>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</si>
  <si>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</si>
  <si>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</si>
  <si>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</si>
  <si>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</si>
  <si>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</si>
  <si>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</si>
  <si>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</si>
  <si>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</si>
  <si>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</si>
  <si>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</si>
  <si>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</si>
  <si>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</si>
  <si>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</si>
  <si>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</si>
  <si>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</si>
  <si>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</si>
  <si>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</si>
  <si>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</si>
  <si>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</si>
  <si>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</si>
  <si>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</si>
  <si>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</si>
  <si>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</si>
  <si>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</si>
  <si>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</si>
  <si>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</si>
  <si>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</si>
  <si>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</si>
  <si>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</si>
  <si>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</si>
  <si>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</si>
  <si>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</si>
  <si>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</si>
  <si>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</si>
  <si>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</si>
  <si>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</si>
  <si>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</si>
  <si>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</si>
  <si>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</si>
  <si>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</si>
  <si>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</si>
  <si>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</si>
  <si>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</si>
  <si>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</si>
  <si>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</si>
  <si>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</si>
  <si>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</si>
  <si>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</si>
  <si>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</si>
  <si>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</si>
  <si>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</si>
  <si>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</si>
  <si>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</si>
  <si>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</si>
  <si>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</si>
  <si>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</si>
  <si>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</si>
  <si>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</si>
  <si>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</si>
  <si>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</si>
  <si>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</si>
  <si>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</si>
  <si>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</si>
  <si>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</si>
  <si>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</si>
  <si>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</si>
  <si>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</si>
  <si>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</si>
  <si>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</si>
  <si>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</si>
  <si>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</si>
  <si>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</si>
  <si>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</si>
  <si>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</si>
  <si>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</si>
  <si>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</si>
  <si>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</si>
  <si>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</si>
  <si>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</si>
  <si>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</si>
  <si>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</si>
  <si>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</si>
  <si>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</si>
  <si>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</si>
  <si>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</si>
  <si>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</si>
  <si>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</si>
  <si>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</si>
  <si>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</si>
  <si>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</si>
  <si>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</si>
  <si>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</si>
  <si>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</si>
  <si>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</si>
  <si>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</si>
  <si>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</si>
  <si>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</si>
  <si>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</si>
  <si>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</si>
  <si>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</si>
  <si>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</si>
  <si>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</si>
  <si>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</si>
  <si>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</si>
  <si>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</si>
  <si>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</si>
  <si>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</si>
  <si>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</si>
  <si>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</si>
  <si>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</si>
  <si>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</si>
  <si>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</si>
  <si>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</si>
  <si>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</si>
  <si>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</si>
  <si>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</si>
  <si>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</si>
  <si>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</si>
  <si>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</si>
  <si>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</si>
  <si>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</si>
  <si>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</si>
  <si>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</si>
  <si>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</si>
  <si>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</si>
  <si>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</si>
  <si>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</si>
  <si>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</si>
  <si>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</si>
  <si>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</si>
  <si>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</si>
  <si>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</si>
  <si>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</si>
  <si>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</si>
  <si>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</si>
  <si>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</si>
  <si>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</si>
  <si>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</si>
  <si>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</si>
  <si>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</si>
  <si>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</si>
  <si>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</si>
  <si>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</si>
  <si>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</si>
  <si>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</si>
  <si>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</si>
  <si>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</si>
  <si>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</si>
  <si>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</si>
  <si>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</si>
  <si>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</si>
  <si>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</si>
  <si>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</si>
  <si>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</si>
  <si>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</si>
  <si>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</si>
  <si>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</si>
  <si>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</si>
  <si>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</si>
  <si>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</si>
  <si>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</si>
  <si>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</si>
  <si>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</si>
  <si>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</si>
  <si>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</si>
  <si>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</si>
  <si>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</si>
  <si>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</si>
  <si>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</si>
  <si>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</si>
  <si>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</si>
  <si>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</si>
  <si>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</si>
  <si>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</si>
  <si>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</si>
  <si>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</si>
  <si>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</si>
  <si>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</si>
  <si>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</si>
  <si>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</si>
  <si>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</si>
  <si>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</si>
  <si>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</si>
  <si>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</si>
  <si>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</si>
  <si>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</si>
  <si>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</si>
  <si>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</si>
  <si>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</si>
  <si>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</si>
  <si>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</si>
  <si>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</si>
  <si>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</si>
  <si>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</si>
  <si>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</si>
  <si>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</si>
  <si>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</si>
  <si>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</si>
  <si>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</si>
  <si>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</si>
  <si>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</si>
  <si>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</si>
  <si>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</si>
  <si>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</si>
  <si>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</si>
  <si>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</si>
  <si>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</si>
  <si>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</si>
  <si>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</si>
  <si>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</si>
  <si>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</si>
  <si>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</si>
  <si>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</si>
  <si>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</si>
  <si>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</si>
  <si>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</si>
  <si>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</si>
  <si>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</si>
  <si>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</si>
  <si>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</si>
  <si>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</si>
  <si>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</si>
  <si>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</si>
  <si>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</si>
  <si>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</si>
  <si>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</si>
  <si>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</si>
  <si>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</si>
  <si>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</si>
  <si>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</si>
  <si>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</si>
  <si>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</si>
  <si>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</si>
  <si>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</si>
  <si>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</si>
  <si>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</si>
  <si>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</si>
  <si>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</si>
  <si>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</si>
  <si>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</si>
  <si>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</si>
  <si>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</si>
  <si>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</si>
  <si>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</si>
  <si>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</si>
  <si>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</si>
  <si>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</si>
  <si>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</si>
  <si>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</si>
  <si>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</si>
  <si>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</si>
  <si>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</si>
  <si>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</si>
  <si>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</si>
  <si>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</si>
  <si>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</si>
  <si>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</si>
  <si>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</si>
  <si>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</si>
  <si>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</si>
  <si>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</si>
  <si>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</si>
  <si>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</si>
  <si>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</si>
  <si>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</si>
  <si>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</si>
  <si>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</si>
  <si>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</si>
  <si>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</si>
  <si>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</si>
  <si>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</si>
  <si>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</si>
  <si>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</si>
  <si>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</si>
  <si>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</si>
  <si>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</si>
  <si>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</si>
  <si>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</si>
  <si>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</si>
  <si>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</si>
  <si>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</si>
  <si>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</si>
  <si>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</si>
  <si>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</si>
  <si>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</si>
  <si>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</si>
  <si>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</si>
  <si>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</si>
  <si>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</si>
  <si>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</si>
  <si>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</si>
  <si>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</si>
  <si>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</si>
  <si>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</si>
  <si>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</si>
  <si>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</si>
  <si>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</si>
  <si>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</si>
  <si>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</si>
  <si>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</si>
  <si>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</si>
  <si>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</si>
  <si>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</si>
  <si>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</si>
  <si>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</si>
  <si>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</si>
  <si>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</si>
  <si>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</si>
  <si>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</si>
  <si>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</si>
  <si>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</si>
  <si>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</si>
  <si>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</si>
  <si>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</si>
  <si>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</si>
  <si>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</si>
  <si>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</si>
  <si>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</si>
  <si>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</si>
  <si>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</si>
  <si>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</si>
  <si>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</si>
  <si>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</si>
  <si>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</si>
  <si>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</si>
  <si>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</si>
  <si>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</si>
  <si>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</si>
  <si>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</si>
  <si>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</si>
  <si>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</si>
  <si>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</si>
  <si>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</si>
  <si>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</si>
  <si>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</si>
  <si>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</si>
  <si>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</si>
  <si>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</si>
  <si>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</si>
  <si>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</si>
  <si>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</si>
  <si>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</si>
  <si>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</si>
  <si>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</si>
  <si>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</si>
  <si>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</si>
  <si>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</si>
  <si>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</si>
  <si>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</si>
  <si>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</si>
  <si>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</si>
  <si>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</si>
  <si>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</si>
  <si>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</si>
  <si>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</si>
  <si>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</si>
  <si>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</si>
  <si>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</si>
  <si>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</si>
  <si>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</si>
  <si>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</si>
  <si>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</si>
  <si>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</si>
  <si>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</si>
  <si>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</si>
  <si>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</si>
  <si>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</si>
  <si>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</si>
  <si>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</si>
  <si>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</si>
  <si>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</si>
  <si>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</si>
  <si>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</si>
  <si>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</si>
  <si>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</si>
  <si>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</si>
  <si>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</si>
  <si>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</si>
  <si>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</si>
  <si>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</si>
  <si>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</si>
  <si>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</si>
  <si>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</si>
  <si>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</si>
  <si>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</si>
  <si>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</si>
  <si>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</si>
  <si>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</si>
  <si>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</si>
  <si>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</si>
  <si>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</si>
  <si>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</si>
  <si>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</si>
  <si>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</si>
  <si>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</si>
  <si>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</si>
  <si>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</si>
  <si>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</si>
  <si>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</si>
  <si>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</si>
  <si>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</si>
  <si>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</si>
  <si>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</si>
  <si>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</si>
  <si>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</si>
  <si>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</si>
  <si>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</si>
  <si>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</si>
  <si>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</si>
  <si>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</si>
  <si>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</si>
  <si>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</si>
  <si>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</si>
  <si>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</si>
  <si>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</si>
  <si>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</si>
  <si>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</si>
  <si>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</si>
  <si>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</si>
  <si>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</si>
  <si>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</si>
  <si>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</si>
  <si>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</si>
  <si>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</si>
  <si>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</si>
  <si>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</si>
  <si>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</si>
  <si>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</si>
  <si>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</si>
  <si>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</si>
  <si>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</si>
  <si>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</si>
  <si>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</si>
  <si>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</si>
  <si>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</si>
  <si>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</si>
  <si>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</si>
  <si>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</si>
  <si>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</si>
  <si>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</si>
  <si>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</si>
  <si>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</si>
  <si>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</si>
  <si>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</si>
  <si>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</si>
  <si>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</si>
  <si>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</si>
  <si>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</si>
  <si>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</si>
  <si>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</si>
  <si>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</si>
  <si>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</si>
  <si>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</si>
  <si>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</si>
  <si>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</si>
  <si>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</si>
  <si>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</si>
  <si>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</si>
  <si>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</si>
  <si>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</si>
  <si>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</si>
  <si>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</si>
  <si>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</si>
  <si>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</si>
  <si>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</si>
  <si>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</si>
  <si>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</si>
  <si>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</si>
  <si>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</si>
  <si>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</si>
  <si>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</si>
  <si>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</si>
  <si>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</si>
  <si>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</si>
  <si>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</si>
  <si>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</si>
  <si>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</si>
  <si>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</si>
  <si>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</si>
  <si>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</si>
  <si>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</si>
  <si>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</si>
  <si>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</si>
  <si>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</si>
  <si>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</si>
  <si>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</si>
  <si>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</si>
  <si>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</si>
  <si>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</si>
  <si>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</si>
  <si>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</si>
  <si>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</si>
  <si>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</si>
  <si>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</si>
  <si>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</si>
  <si>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</si>
  <si>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</si>
  <si>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</si>
  <si>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</si>
  <si>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</si>
  <si>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</si>
  <si>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</si>
  <si>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</si>
  <si>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</si>
  <si>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</si>
  <si>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</si>
  <si>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</si>
  <si>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</si>
  <si>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</si>
  <si>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</si>
  <si>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</si>
  <si>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</si>
  <si>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</si>
  <si>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</si>
  <si>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</si>
  <si>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</si>
  <si>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</si>
  <si>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</si>
  <si>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</si>
  <si>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</si>
  <si>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</si>
  <si>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</si>
  <si>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</si>
  <si>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</si>
  <si>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</si>
  <si>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</si>
  <si>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</si>
  <si>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</si>
  <si>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</si>
  <si>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</si>
  <si>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</si>
  <si>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</si>
  <si>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</si>
  <si>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</si>
  <si>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</si>
  <si>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</si>
  <si>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</si>
  <si>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</si>
  <si>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</si>
  <si>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</si>
  <si>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</si>
  <si>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</si>
  <si>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</si>
  <si>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</si>
  <si>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</si>
  <si>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</si>
  <si>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</si>
  <si>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</si>
  <si>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</si>
  <si>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</si>
  <si>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</si>
  <si>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</si>
  <si>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</si>
  <si>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</si>
  <si>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</si>
  <si>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</si>
  <si>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</si>
  <si>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</si>
  <si>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</si>
  <si>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</si>
  <si>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</si>
  <si>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</si>
  <si>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</si>
  <si>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</si>
  <si>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</si>
  <si>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</si>
  <si>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</si>
  <si>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</si>
  <si>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</si>
  <si>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</si>
  <si>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</si>
  <si>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</si>
  <si>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</si>
  <si>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</si>
  <si>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</si>
  <si>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</si>
  <si>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</si>
  <si>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</si>
  <si>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</si>
  <si>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</si>
  <si>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</si>
  <si>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</si>
  <si>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</si>
  <si>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</si>
  <si>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</si>
  <si>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</si>
  <si>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</si>
  <si>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</si>
  <si>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</si>
  <si>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</si>
  <si>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</si>
  <si>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</si>
  <si>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</si>
  <si>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</si>
  <si>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</si>
  <si>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</si>
  <si>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</si>
  <si>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</si>
  <si>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</si>
  <si>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</si>
  <si>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</si>
  <si>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</si>
  <si>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</si>
  <si>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</si>
  <si>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</si>
  <si>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</si>
  <si>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</si>
  <si>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</si>
  <si>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</si>
  <si>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</si>
  <si>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</si>
  <si>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</si>
  <si>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</si>
  <si>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</si>
  <si>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</si>
  <si>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</si>
  <si>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</si>
  <si>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</si>
  <si>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</si>
  <si>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</si>
  <si>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</si>
  <si>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</si>
  <si>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</si>
  <si>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</si>
  <si>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</si>
  <si>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</si>
  <si>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</si>
  <si>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</si>
  <si>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</si>
  <si>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</si>
  <si>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</si>
  <si>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</si>
  <si>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</si>
  <si>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</si>
  <si>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</si>
  <si>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</si>
  <si>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</si>
  <si>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</si>
  <si>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</si>
  <si>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</si>
  <si>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</si>
  <si>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</si>
  <si>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</si>
  <si>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</si>
  <si>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</si>
  <si>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</si>
  <si>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</si>
  <si>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</si>
  <si>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</si>
  <si>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</si>
  <si>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</si>
  <si>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</si>
  <si>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</si>
  <si>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</si>
  <si>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</si>
  <si>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</si>
  <si>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</si>
  <si>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</si>
  <si>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</si>
  <si>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</si>
  <si>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</si>
  <si>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</si>
  <si>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</si>
  <si>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</si>
  <si>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</si>
  <si>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</si>
  <si>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</si>
  <si>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</si>
  <si>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</si>
  <si>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</si>
  <si>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</si>
  <si>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</si>
  <si>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</si>
  <si>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</si>
  <si>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</si>
  <si>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</si>
  <si>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</si>
  <si>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</si>
  <si>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</si>
  <si>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</si>
  <si>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</si>
  <si>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</si>
  <si>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</si>
  <si>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</si>
  <si>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</si>
  <si>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</si>
  <si>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</si>
  <si>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</si>
  <si>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</si>
  <si>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</si>
  <si>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</si>
  <si>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</si>
  <si>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</si>
  <si>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</si>
  <si>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</si>
  <si>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</si>
  <si>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</si>
  <si>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</si>
  <si>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</si>
  <si>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</si>
  <si>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</si>
  <si>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</si>
  <si>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</si>
  <si>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</si>
  <si>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</si>
  <si>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</si>
  <si>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</si>
  <si>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</si>
  <si>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</si>
  <si>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</si>
  <si>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</si>
  <si>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</si>
  <si>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</si>
  <si>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</si>
  <si>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</si>
  <si>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</si>
  <si>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</si>
  <si>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</si>
  <si>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</si>
  <si>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</si>
  <si>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</si>
  <si>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</si>
  <si>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</si>
  <si>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</si>
  <si>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</si>
  <si>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</si>
  <si>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</si>
  <si>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</si>
  <si>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</si>
  <si>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</si>
  <si>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</si>
  <si>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</si>
  <si>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</si>
  <si>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</si>
  <si>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</si>
  <si>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</si>
  <si>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</si>
  <si>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</si>
  <si>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</si>
  <si>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</si>
  <si>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</si>
  <si>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</si>
  <si>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</si>
  <si>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</si>
  <si>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</si>
  <si>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</si>
  <si>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</si>
  <si>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</si>
  <si>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</si>
  <si>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</si>
  <si>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</si>
  <si>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</si>
  <si>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</si>
  <si>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</si>
  <si>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</si>
  <si>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</si>
  <si>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</si>
  <si>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</si>
  <si>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</si>
  <si>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</si>
  <si>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</si>
  <si>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</si>
  <si>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</si>
  <si>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</si>
  <si>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</si>
  <si>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</si>
  <si>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</si>
  <si>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</si>
  <si>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</si>
  <si>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</si>
  <si>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</si>
  <si>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</si>
  <si>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</si>
  <si>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</si>
  <si>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</si>
  <si>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</si>
  <si>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</si>
  <si>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</si>
  <si>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</si>
  <si>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</si>
  <si>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</si>
  <si>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</si>
  <si>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</si>
  <si>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</si>
  <si>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</si>
  <si>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</si>
  <si>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</si>
  <si>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</si>
  <si>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</si>
  <si>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</si>
  <si>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</si>
  <si>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</si>
  <si>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</si>
  <si>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</si>
  <si>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</si>
  <si>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</si>
  <si>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</si>
  <si>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</si>
  <si>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</si>
  <si>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</si>
  <si>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</si>
  <si>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</si>
  <si>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</si>
  <si>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</si>
  <si>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</si>
  <si>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</si>
  <si>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</si>
  <si>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</si>
  <si>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</si>
  <si>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</si>
  <si>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</si>
  <si>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</si>
  <si>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</si>
  <si>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</si>
  <si>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</si>
  <si>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</si>
  <si>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</si>
  <si>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</si>
  <si>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</si>
  <si>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</si>
  <si>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</si>
  <si>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</si>
  <si>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</si>
  <si>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</si>
  <si>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</si>
  <si>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</si>
  <si>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</si>
  <si>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</si>
  <si>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</si>
  <si>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</si>
  <si>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</si>
  <si>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</si>
  <si>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</si>
  <si>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</si>
  <si>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</si>
  <si>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</si>
  <si>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</si>
  <si>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</si>
  <si>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</si>
  <si>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</si>
  <si>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</si>
  <si>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</si>
  <si>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</si>
  <si>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</si>
  <si>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</si>
  <si>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</si>
  <si>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</si>
  <si>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</si>
  <si>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</si>
  <si>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</si>
  <si>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</si>
  <si>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</si>
  <si>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</si>
  <si>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</si>
  <si>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</si>
  <si>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</si>
  <si>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</si>
  <si>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</si>
  <si>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</si>
  <si>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</si>
  <si>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</si>
  <si>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</si>
  <si>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</si>
  <si>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</si>
  <si>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</si>
  <si>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</si>
  <si>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</si>
  <si>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</si>
  <si>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</si>
  <si>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</si>
  <si>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</si>
  <si>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</si>
  <si>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</si>
  <si>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</si>
  <si>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</si>
  <si>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</si>
  <si>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</si>
  <si>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</si>
  <si>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</si>
  <si>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</si>
  <si>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</si>
  <si>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</si>
  <si>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</si>
  <si>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</si>
  <si>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</si>
  <si>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</si>
  <si>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</si>
  <si>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</si>
  <si>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</si>
  <si>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</si>
  <si>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</si>
  <si>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</si>
  <si>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</si>
  <si>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</si>
  <si>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</si>
  <si>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</si>
  <si>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</si>
  <si>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</si>
  <si>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</si>
  <si>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</si>
  <si>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</si>
  <si>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</si>
  <si>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</si>
  <si>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</si>
  <si>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</si>
  <si>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</si>
  <si>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</si>
  <si>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</si>
  <si>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</si>
  <si>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</si>
  <si>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</si>
  <si>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</si>
  <si>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</si>
  <si>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</si>
  <si>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</si>
  <si>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</si>
  <si>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</si>
  <si>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</si>
  <si>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</si>
  <si>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</si>
  <si>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</si>
  <si>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</si>
  <si>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</si>
  <si>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</si>
  <si>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</si>
  <si>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</si>
  <si>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</si>
  <si>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</si>
  <si>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</si>
  <si>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</si>
  <si>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</si>
  <si>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</si>
  <si>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</si>
  <si>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</si>
  <si>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</si>
  <si>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</si>
  <si>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</si>
  <si>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</si>
  <si>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</si>
  <si>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</si>
  <si>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</si>
  <si>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</si>
  <si>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</si>
  <si>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</si>
  <si>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</si>
  <si>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</si>
  <si>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</si>
  <si>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</si>
  <si>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</si>
  <si>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</si>
  <si>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</si>
  <si>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</si>
  <si>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</si>
  <si>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</si>
  <si>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</si>
  <si>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</si>
  <si>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</si>
  <si>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</si>
  <si>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</si>
  <si>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</si>
  <si>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</si>
  <si>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</si>
  <si>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</si>
  <si>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</si>
  <si>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</si>
  <si>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</si>
  <si>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</si>
  <si>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</si>
  <si>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</si>
  <si>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</si>
  <si>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</si>
  <si>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</si>
  <si>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</si>
  <si>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</si>
  <si>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</si>
  <si>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</si>
  <si>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</si>
  <si>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</si>
  <si>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</si>
  <si>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</si>
  <si>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</si>
  <si>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</si>
  <si>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</si>
  <si>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</si>
  <si>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</si>
  <si>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</si>
  <si>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</si>
  <si>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</si>
  <si>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</si>
  <si>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</si>
  <si>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</si>
  <si>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</si>
  <si>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</si>
  <si>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</si>
  <si>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</si>
  <si>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</si>
  <si>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</si>
  <si>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</si>
  <si>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</si>
  <si>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</si>
  <si>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</si>
  <si>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</si>
  <si>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</si>
  <si>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</si>
  <si>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</si>
  <si>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</si>
  <si>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</si>
  <si>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</si>
  <si>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</si>
  <si>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</si>
  <si>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</si>
  <si>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</si>
  <si>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</si>
  <si>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</si>
  <si>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</si>
  <si>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</si>
  <si>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</si>
  <si>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</si>
  <si>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</si>
  <si>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</si>
  <si>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</si>
  <si>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</si>
  <si>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</si>
  <si>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</si>
  <si>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</si>
  <si>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</si>
  <si>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</si>
  <si>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</si>
  <si>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</si>
  <si>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</si>
  <si>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</si>
  <si>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</si>
  <si>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</si>
  <si>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</si>
  <si>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</si>
  <si>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</si>
  <si>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</si>
  <si>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</si>
  <si>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</si>
  <si>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</si>
  <si>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</si>
  <si>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</si>
  <si>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</si>
  <si>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</si>
  <si>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</si>
  <si>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</si>
  <si>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</si>
  <si>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</si>
  <si>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</si>
  <si>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</si>
  <si>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</si>
  <si>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</si>
  <si>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</si>
  <si>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</si>
  <si>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</si>
  <si>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</si>
  <si>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</si>
  <si>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</si>
  <si>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</si>
  <si>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</si>
  <si>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</si>
  <si>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</si>
  <si>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</si>
  <si>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</si>
  <si>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</si>
  <si>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</si>
  <si>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</si>
  <si>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</si>
  <si>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</si>
  <si>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</si>
  <si>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</si>
  <si>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</si>
  <si>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</si>
  <si>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</si>
  <si>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</si>
  <si>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</si>
  <si>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</si>
  <si>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</si>
  <si>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</si>
  <si>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</si>
  <si>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</si>
  <si>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</si>
  <si>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</si>
  <si>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</si>
  <si>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</si>
  <si>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</si>
  <si>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</si>
  <si>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</si>
  <si>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</si>
  <si>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</si>
  <si>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</si>
  <si>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</si>
  <si>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</si>
  <si>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</si>
  <si>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</si>
  <si>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</si>
  <si>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</si>
  <si>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</si>
  <si>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</si>
  <si>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</si>
  <si>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</si>
  <si>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</si>
  <si>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</si>
  <si>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</si>
  <si>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</si>
  <si>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</si>
  <si>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</si>
  <si>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</si>
  <si>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</si>
  <si>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</si>
  <si>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</si>
  <si>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</si>
  <si>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</si>
  <si>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</si>
  <si>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</si>
  <si>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</si>
  <si>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</si>
  <si>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</si>
  <si>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</si>
  <si>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</si>
  <si>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</si>
  <si>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</si>
  <si>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</si>
  <si>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</si>
  <si>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</si>
  <si>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</si>
  <si>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</si>
  <si>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</si>
  <si>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</si>
  <si>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</si>
  <si>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</si>
  <si>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</si>
  <si>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</si>
  <si>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</si>
  <si>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</si>
  <si>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</si>
  <si>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</si>
  <si>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</si>
  <si>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</si>
  <si>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</si>
  <si>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</si>
  <si>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</si>
  <si>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</si>
  <si>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</si>
  <si>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</si>
  <si>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</si>
  <si>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</si>
  <si>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</si>
  <si>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</si>
  <si>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</si>
  <si>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</si>
  <si>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</si>
  <si>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</si>
  <si>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</si>
  <si>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</si>
  <si>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</si>
  <si>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</si>
  <si>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</si>
  <si>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</si>
  <si>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</si>
  <si>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</si>
  <si>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</si>
  <si>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</si>
  <si>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</si>
  <si>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</si>
  <si>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</si>
  <si>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</si>
  <si>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</si>
  <si>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</si>
  <si>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</si>
  <si>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</si>
  <si>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</si>
  <si>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</si>
  <si>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</si>
  <si>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</si>
  <si>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</si>
  <si>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</si>
  <si>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</si>
  <si>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</si>
  <si>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</si>
  <si>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</si>
  <si>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</si>
  <si>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</si>
  <si>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</si>
  <si>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</si>
  <si>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</si>
  <si>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</si>
  <si>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</si>
  <si>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</si>
  <si>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</si>
  <si>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</si>
  <si>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</si>
  <si>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</si>
  <si>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</si>
  <si>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</si>
  <si>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</si>
  <si>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</si>
  <si>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</si>
  <si>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</si>
  <si>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</si>
  <si>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</si>
  <si>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</si>
  <si>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</si>
  <si>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</si>
  <si>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</si>
  <si>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</si>
  <si>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</si>
  <si>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</si>
  <si>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</si>
  <si>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</si>
  <si>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</si>
  <si>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</si>
  <si>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</si>
  <si>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</si>
  <si>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</si>
  <si>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</si>
  <si>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</si>
  <si>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</si>
  <si>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</si>
  <si>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</si>
  <si>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</si>
  <si>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</si>
  <si>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</si>
  <si>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</si>
  <si>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</si>
  <si>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</si>
  <si>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</si>
  <si>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</si>
  <si>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</si>
  <si>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</si>
  <si>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</si>
  <si>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</si>
  <si>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</si>
  <si>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</si>
  <si>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</si>
  <si>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</si>
  <si>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</si>
  <si>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</si>
  <si>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</si>
  <si>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</si>
  <si>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</si>
  <si>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</si>
  <si>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</si>
  <si>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</si>
  <si>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</si>
  <si>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</si>
  <si>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</si>
  <si>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</si>
  <si>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</si>
  <si>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</si>
  <si>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</si>
  <si>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</si>
  <si>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</si>
  <si>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</si>
  <si>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</si>
  <si>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</si>
  <si>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</si>
  <si>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</si>
  <si>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</si>
  <si>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</si>
  <si>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</si>
  <si>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</si>
  <si>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</si>
  <si>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</si>
  <si>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</si>
  <si>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</si>
  <si>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</si>
  <si>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</si>
  <si>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</si>
  <si>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</si>
  <si>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</si>
  <si>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</si>
  <si>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</si>
  <si>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</si>
  <si>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</si>
  <si>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</si>
  <si>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</si>
  <si>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</si>
  <si>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</si>
  <si>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</si>
  <si>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</si>
  <si>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</si>
  <si>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</si>
  <si>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</si>
  <si>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</si>
  <si>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</si>
  <si>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</si>
  <si>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</si>
  <si>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</si>
  <si>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</si>
  <si>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</si>
  <si>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</si>
  <si>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</si>
  <si>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</si>
  <si>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</si>
  <si>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</si>
  <si>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</si>
  <si>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</si>
  <si>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</si>
  <si>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</si>
  <si>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</si>
  <si>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</si>
  <si>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</si>
  <si>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</si>
  <si>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</si>
  <si>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</si>
  <si>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</si>
  <si>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</si>
  <si>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</si>
  <si>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</si>
  <si>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</si>
  <si>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</si>
  <si>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</si>
  <si>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</si>
  <si>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</si>
  <si>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</si>
  <si>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</si>
  <si>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</si>
  <si>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</si>
  <si>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</si>
  <si>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</si>
  <si>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</si>
  <si>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</si>
  <si>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</si>
  <si>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</si>
  <si>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</si>
  <si>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</si>
  <si>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</si>
  <si>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</si>
  <si>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</si>
  <si>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</si>
  <si>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</si>
  <si>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</si>
  <si>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</si>
  <si>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</si>
  <si>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</si>
  <si>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</si>
  <si>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</si>
  <si>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</si>
  <si>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</si>
  <si>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</si>
  <si>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</si>
  <si>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</si>
  <si>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</si>
  <si>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</si>
  <si>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</si>
  <si>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</si>
  <si>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</si>
  <si>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</si>
  <si>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</si>
  <si>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</si>
  <si>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</si>
  <si>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</si>
  <si>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</si>
  <si>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</si>
  <si>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</si>
  <si>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</si>
  <si>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</si>
  <si>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</si>
  <si>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</si>
  <si>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</si>
  <si>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</si>
  <si>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</si>
  <si>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</si>
  <si>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</si>
  <si>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</si>
  <si>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</si>
  <si>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</si>
  <si>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</si>
  <si>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</si>
  <si>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</si>
  <si>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</si>
  <si>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</si>
  <si>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</si>
  <si>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</si>
  <si>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</si>
  <si>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</si>
  <si>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</si>
  <si>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</si>
  <si>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</si>
  <si>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</si>
  <si>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</si>
  <si>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</si>
  <si>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</si>
  <si>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</si>
  <si>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</si>
  <si>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</si>
  <si>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</si>
  <si>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</si>
  <si>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</si>
  <si>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</si>
  <si>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</si>
  <si>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</si>
  <si>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</si>
  <si>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</si>
  <si>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</si>
  <si>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</si>
  <si>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</si>
  <si>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</si>
  <si>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</si>
  <si>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</si>
  <si>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</si>
  <si>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</si>
  <si>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</si>
  <si>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</si>
  <si>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</si>
  <si>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</si>
  <si>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</si>
  <si>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</si>
  <si>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</si>
  <si>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</si>
  <si>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</si>
  <si>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</si>
  <si>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</si>
  <si>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</si>
  <si>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</si>
  <si>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</si>
  <si>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</si>
  <si>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</si>
  <si>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</si>
  <si>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</si>
  <si>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</si>
  <si>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</si>
  <si>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</si>
  <si>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</si>
  <si>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</si>
  <si>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</si>
  <si>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</si>
  <si>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</si>
  <si>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</si>
  <si>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</si>
  <si>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</si>
  <si>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</si>
  <si>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</si>
  <si>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</si>
  <si>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</si>
  <si>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</si>
  <si>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</si>
  <si>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</si>
  <si>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</si>
  <si>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</si>
  <si>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</si>
  <si>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</si>
  <si>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</si>
  <si>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</si>
  <si>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</si>
  <si>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</si>
  <si>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</si>
  <si>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</si>
  <si>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</si>
  <si>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</si>
  <si>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</si>
  <si>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</si>
  <si>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</si>
  <si>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</si>
  <si>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</si>
  <si>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</si>
  <si>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</si>
  <si>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</si>
  <si>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</si>
  <si>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</si>
  <si>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</si>
  <si>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</si>
  <si>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</si>
  <si>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</si>
  <si>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</si>
  <si>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</si>
  <si>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</si>
  <si>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</si>
  <si>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</si>
  <si>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</si>
  <si>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</si>
  <si>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</si>
  <si>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</si>
  <si>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</si>
  <si>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</si>
  <si>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</si>
  <si>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</si>
  <si>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</si>
  <si>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</si>
  <si>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</si>
  <si>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</si>
  <si>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</si>
  <si>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</si>
  <si>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</si>
  <si>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</si>
  <si>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</si>
  <si>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</si>
  <si>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</si>
  <si>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</si>
  <si>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</si>
  <si>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</si>
  <si>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</si>
  <si>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</si>
  <si>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</si>
  <si>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</si>
  <si>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</si>
  <si>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</si>
  <si>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</si>
  <si>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</si>
  <si>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</si>
  <si>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</si>
  <si>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</si>
  <si>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</si>
  <si>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</si>
  <si>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</si>
  <si>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</si>
  <si>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</si>
  <si>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</si>
  <si>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</si>
  <si>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</si>
  <si>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</si>
  <si>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</si>
  <si>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</si>
  <si>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</si>
  <si>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</si>
  <si>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</si>
  <si>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</si>
  <si>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</si>
  <si>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</si>
  <si>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</si>
  <si>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</si>
  <si>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</si>
  <si>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</si>
  <si>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</si>
  <si>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</si>
  <si>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</si>
  <si>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</si>
  <si>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</si>
  <si>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</si>
  <si>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</si>
  <si>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</si>
  <si>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</si>
  <si>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</si>
  <si>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</si>
  <si>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</si>
  <si>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</si>
  <si>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</si>
  <si>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</si>
  <si>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</si>
  <si>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</si>
  <si>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</si>
  <si>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</si>
  <si>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</si>
  <si>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</si>
  <si>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</si>
  <si>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</si>
  <si>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</si>
  <si>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</si>
  <si>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</si>
  <si>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</si>
  <si>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</si>
  <si>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</si>
  <si>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</si>
  <si>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</si>
  <si>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</si>
  <si>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</si>
  <si>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</si>
  <si>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</si>
  <si>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</si>
  <si>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</si>
  <si>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</si>
  <si>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</si>
  <si>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</si>
  <si>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</si>
  <si>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</si>
  <si>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</si>
  <si>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</si>
  <si>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</si>
  <si>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</si>
  <si>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</si>
  <si>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</si>
  <si>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</si>
  <si>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</si>
  <si>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</si>
  <si>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</si>
  <si>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</si>
  <si>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</si>
  <si>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</si>
  <si>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</si>
  <si>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</si>
  <si>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</si>
  <si>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</si>
  <si>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</si>
  <si>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</si>
  <si>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</si>
  <si>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</si>
  <si>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</si>
  <si>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</si>
  <si>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</si>
  <si>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</si>
  <si>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</si>
  <si>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</si>
  <si>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</si>
  <si>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</si>
  <si>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</si>
  <si>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</si>
  <si>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</si>
  <si>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</si>
  <si>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</si>
  <si>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</si>
  <si>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</si>
  <si>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</si>
  <si>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</si>
  <si>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</si>
  <si>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</si>
  <si>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</si>
  <si>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</si>
  <si>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</si>
  <si>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</si>
  <si>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</si>
  <si>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</si>
  <si>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</si>
  <si>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</si>
  <si>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</si>
  <si>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</si>
  <si>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</si>
  <si>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</si>
  <si>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</si>
  <si>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</si>
  <si>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</si>
  <si>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</si>
  <si>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</si>
  <si>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</si>
  <si>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</si>
  <si>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</si>
  <si>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</si>
  <si>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</si>
  <si>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</si>
  <si>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</si>
  <si>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</si>
  <si>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</si>
  <si>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</si>
  <si>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</si>
  <si>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</si>
  <si>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</si>
  <si>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</si>
  <si>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</si>
  <si>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</si>
  <si>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</si>
  <si>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</si>
  <si>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</si>
  <si>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</si>
  <si>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</si>
  <si>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</si>
  <si>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</si>
  <si>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</si>
  <si>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</si>
  <si>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</si>
  <si>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</si>
  <si>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</si>
  <si>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</si>
  <si>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</si>
  <si>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</si>
  <si>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</si>
  <si>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</si>
  <si>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</si>
  <si>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</si>
  <si>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</si>
  <si>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</si>
  <si>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</si>
  <si>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</si>
  <si>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</si>
  <si>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</si>
  <si>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</si>
  <si>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</si>
  <si>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</si>
  <si>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</si>
  <si>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</si>
  <si>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</si>
  <si>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</si>
  <si>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</si>
  <si>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</si>
  <si>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</si>
  <si>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</si>
  <si>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</si>
  <si>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</si>
  <si>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</si>
  <si>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</si>
  <si>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</si>
  <si>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</si>
  <si>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</si>
  <si>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</si>
  <si>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</si>
  <si>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</si>
  <si>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</si>
  <si>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</si>
  <si>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</si>
  <si>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</si>
  <si>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</si>
  <si>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</si>
  <si>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</si>
  <si>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</si>
  <si>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</si>
  <si>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</si>
  <si>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</si>
  <si>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</si>
  <si>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</si>
  <si>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</si>
  <si>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</si>
  <si>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</si>
  <si>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</si>
  <si>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</si>
  <si>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</si>
  <si>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</si>
  <si>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</si>
  <si>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</si>
  <si>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</si>
  <si>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</si>
  <si>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</si>
  <si>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</si>
  <si>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</si>
  <si>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</si>
  <si>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</si>
  <si>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</si>
  <si>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</si>
  <si>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</si>
  <si>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</si>
  <si>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</si>
  <si>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</si>
  <si>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</si>
  <si>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</si>
  <si>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</si>
  <si>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</si>
  <si>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</si>
  <si>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</si>
  <si>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</si>
  <si>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</si>
  <si>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</si>
  <si>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</si>
  <si>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</si>
  <si>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</si>
  <si>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</si>
  <si>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</si>
  <si>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</si>
  <si>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</si>
  <si>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</si>
  <si>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</si>
  <si>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</si>
  <si>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</si>
  <si>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</si>
  <si>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</si>
  <si>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</si>
  <si>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</si>
  <si>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</si>
  <si>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</si>
  <si>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</si>
  <si>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</si>
  <si>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</si>
  <si>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</si>
  <si>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</si>
  <si>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</si>
  <si>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</si>
  <si>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</si>
  <si>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</si>
  <si>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</si>
  <si>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</si>
  <si>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</si>
  <si>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</si>
  <si>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</si>
  <si>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</si>
  <si>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</si>
  <si>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</si>
  <si>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</si>
  <si>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</si>
  <si>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</si>
  <si>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</si>
  <si>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</si>
  <si>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</si>
  <si>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</si>
  <si>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</si>
  <si>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</si>
  <si>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</si>
  <si>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</si>
  <si>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</si>
  <si>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</si>
  <si>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</si>
  <si>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</si>
  <si>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</si>
  <si>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</si>
  <si>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</si>
  <si>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</si>
  <si>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</si>
  <si>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</si>
  <si>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</si>
  <si>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</si>
  <si>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</si>
  <si>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</si>
  <si>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</si>
  <si>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</si>
  <si>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</si>
  <si>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</si>
  <si>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</si>
  <si>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</si>
  <si>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</si>
  <si>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</si>
  <si>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</si>
  <si>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</si>
  <si>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</si>
  <si>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</si>
  <si>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</si>
  <si>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</si>
  <si>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</si>
  <si>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</si>
  <si>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</si>
  <si>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</si>
  <si>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</si>
  <si>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</si>
  <si>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</si>
  <si>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</si>
  <si>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</si>
  <si>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</si>
  <si>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</si>
  <si>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</si>
  <si>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</si>
  <si>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</si>
  <si>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</si>
  <si>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</si>
  <si>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</si>
  <si>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</si>
  <si>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</si>
  <si>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</si>
  <si>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</si>
  <si>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</si>
  <si>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</si>
  <si>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</si>
  <si>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</si>
  <si>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</si>
  <si>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</si>
  <si>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</si>
  <si>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</si>
  <si>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</si>
  <si>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</si>
  <si>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</si>
  <si>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</si>
  <si>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</si>
  <si>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</si>
  <si>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</si>
  <si>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</si>
  <si>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</si>
  <si>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</si>
  <si>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</si>
  <si>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</si>
  <si>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</si>
  <si>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</si>
  <si>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</si>
  <si>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</si>
  <si>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</si>
  <si>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</si>
  <si>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</si>
  <si>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</si>
  <si>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</si>
  <si>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</si>
  <si>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</si>
  <si>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</si>
  <si>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</si>
  <si>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</si>
  <si>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</si>
  <si>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</si>
  <si>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</si>
  <si>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</si>
  <si>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</si>
  <si>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</si>
  <si>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</si>
  <si>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</si>
  <si>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</si>
  <si>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</si>
  <si>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</si>
  <si>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</si>
  <si>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</si>
  <si>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</si>
  <si>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</si>
  <si>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</si>
  <si>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</si>
  <si>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</si>
  <si>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</si>
  <si>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</si>
  <si>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</si>
  <si>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</si>
  <si>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</si>
  <si>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</si>
  <si>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</si>
  <si>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</si>
  <si>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</si>
  <si>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</si>
  <si>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</si>
  <si>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</si>
  <si>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</si>
  <si>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</si>
  <si>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</si>
  <si>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</si>
  <si>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</si>
  <si>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</si>
  <si>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</si>
  <si>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</si>
  <si>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</si>
  <si>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</si>
  <si>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</si>
  <si>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</si>
  <si>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</si>
  <si>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</si>
  <si>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</si>
  <si>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</si>
  <si>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</si>
  <si>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</si>
  <si>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</si>
  <si>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</si>
  <si>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</si>
  <si>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</si>
  <si>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</si>
  <si>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</si>
  <si>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</si>
  <si>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</si>
  <si>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</si>
  <si>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</si>
  <si>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</si>
  <si>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</si>
  <si>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</si>
  <si>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</si>
  <si>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</si>
  <si>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</si>
  <si>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</si>
  <si>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</si>
  <si>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</si>
  <si>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</si>
  <si>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</si>
  <si>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</si>
  <si>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</si>
  <si>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</si>
  <si>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</si>
  <si>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</si>
  <si>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</si>
  <si>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</si>
  <si>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</si>
  <si>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</si>
  <si>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</si>
  <si>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</si>
  <si>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</si>
  <si>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</si>
  <si>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</si>
  <si>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</si>
  <si>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</si>
  <si>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</si>
  <si>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</si>
  <si>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</si>
  <si>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</si>
  <si>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</si>
  <si>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</si>
  <si>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</si>
  <si>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</si>
  <si>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</si>
  <si>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</si>
  <si>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</si>
  <si>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</si>
  <si>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</si>
  <si>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</si>
  <si>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</si>
  <si>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</si>
  <si>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</si>
  <si>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</si>
  <si>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</si>
  <si>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</si>
  <si>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</si>
  <si>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</si>
  <si>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</si>
  <si>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</si>
  <si>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</si>
  <si>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</si>
  <si>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</si>
  <si>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</si>
  <si>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</si>
  <si>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</si>
  <si>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</si>
  <si>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</si>
  <si>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</si>
  <si>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</si>
  <si>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</si>
  <si>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</si>
  <si>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</si>
  <si>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</si>
  <si>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</si>
  <si>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</si>
  <si>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</si>
  <si>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</si>
  <si>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</si>
  <si>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</si>
  <si>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</si>
  <si>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</si>
  <si>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</si>
  <si>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</si>
  <si>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</si>
  <si>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</si>
  <si>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</si>
  <si>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</si>
  <si>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</si>
  <si>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</si>
  <si>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</si>
  <si>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</si>
  <si>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</si>
  <si>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</si>
  <si>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</si>
  <si>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</si>
  <si>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</si>
  <si>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</si>
  <si>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</si>
  <si>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</si>
  <si>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</si>
  <si>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</si>
  <si>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</si>
  <si>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</si>
  <si>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</si>
  <si>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</si>
  <si>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</si>
  <si>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</si>
  <si>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</si>
  <si>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</si>
  <si>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</si>
  <si>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</si>
  <si>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</si>
  <si>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</si>
  <si>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</si>
  <si>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</si>
  <si>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</si>
  <si>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</si>
  <si>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</si>
  <si>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</si>
  <si>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</si>
  <si>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</si>
  <si>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</si>
  <si>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</si>
  <si>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</si>
  <si>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</si>
  <si>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</si>
  <si>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</si>
  <si>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</si>
  <si>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</si>
  <si>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</si>
  <si>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</si>
  <si>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</si>
  <si>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</si>
  <si>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</si>
  <si>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</si>
  <si>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</si>
  <si>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</si>
  <si>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</si>
  <si>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</si>
  <si>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</si>
  <si>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</si>
  <si>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</si>
  <si>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</si>
  <si>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</si>
  <si>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</si>
  <si>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</si>
  <si>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</si>
  <si>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</si>
  <si>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</si>
  <si>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</si>
  <si>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</si>
  <si>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</si>
  <si>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</si>
  <si>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</si>
  <si>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</si>
  <si>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</si>
  <si>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</si>
  <si>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</si>
  <si>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</si>
  <si>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</si>
  <si>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</si>
  <si>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</si>
  <si>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</si>
  <si>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</si>
  <si>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</si>
  <si>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</si>
  <si>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</si>
  <si>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</si>
  <si>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</si>
  <si>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</si>
  <si>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</si>
  <si>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</si>
  <si>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</si>
  <si>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</si>
  <si>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</si>
  <si>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</si>
  <si>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</si>
  <si>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</si>
  <si>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</si>
  <si>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</si>
  <si>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</si>
  <si>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</si>
  <si>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</si>
  <si>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</si>
  <si>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</si>
  <si>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</si>
  <si>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</si>
  <si>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</si>
  <si>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</si>
  <si>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</si>
  <si>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</si>
  <si>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</si>
  <si>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</si>
  <si>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</si>
  <si>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</si>
  <si>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</si>
  <si>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</si>
  <si>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</si>
  <si>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</si>
  <si>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</si>
  <si>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</si>
  <si>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</si>
  <si>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</si>
  <si>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</si>
  <si>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</si>
  <si>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</si>
  <si>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</si>
  <si>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</si>
  <si>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</si>
  <si>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</si>
  <si>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</si>
  <si>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</si>
  <si>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</si>
  <si>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</si>
  <si>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</si>
  <si>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</si>
  <si>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</si>
  <si>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</si>
  <si>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</si>
  <si>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</si>
  <si>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</si>
  <si>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</si>
  <si>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</si>
  <si>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</si>
  <si>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</si>
  <si>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</si>
  <si>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</si>
  <si>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</si>
  <si>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</si>
  <si>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</si>
  <si>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</si>
  <si>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</si>
  <si>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</si>
  <si>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</si>
  <si>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</si>
  <si>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</si>
  <si>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</si>
  <si>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</si>
  <si>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</si>
  <si>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</si>
  <si>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</si>
  <si>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</si>
  <si>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</si>
  <si>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</si>
  <si>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</si>
  <si>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</si>
  <si>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</si>
  <si>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</si>
  <si>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</si>
  <si>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</si>
  <si>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</si>
  <si>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</si>
  <si>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</si>
  <si>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</si>
  <si>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</si>
  <si>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</si>
  <si>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</si>
  <si>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</si>
  <si>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</si>
  <si>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</si>
  <si>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</si>
  <si>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</si>
  <si>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</si>
  <si>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</si>
  <si>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</si>
  <si>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</si>
  <si>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</si>
  <si>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</si>
  <si>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</si>
  <si>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</si>
  <si>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</si>
  <si>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</si>
  <si>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</si>
  <si>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</si>
  <si>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</si>
  <si>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</si>
  <si>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</si>
  <si>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</si>
  <si>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</si>
  <si>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</si>
  <si>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</si>
  <si>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</si>
  <si>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</si>
  <si>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</si>
  <si>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</si>
  <si>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</si>
  <si>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</si>
  <si>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</si>
  <si>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</si>
  <si>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</si>
  <si>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</si>
  <si>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</si>
  <si>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</si>
  <si>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</si>
  <si>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</si>
  <si>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</si>
  <si>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</si>
  <si>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</si>
  <si>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</si>
  <si>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</si>
  <si>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</si>
  <si>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</si>
  <si>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</si>
  <si>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</si>
  <si>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</si>
  <si>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</si>
  <si>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</si>
  <si>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</si>
  <si>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</si>
  <si>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</si>
  <si>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</si>
  <si>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</si>
  <si>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</si>
  <si>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</si>
  <si>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</si>
  <si>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</si>
  <si>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</si>
  <si>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</si>
  <si>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</si>
  <si>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</si>
  <si>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</si>
  <si>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</si>
  <si>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</si>
  <si>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</si>
  <si>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</si>
  <si>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</si>
  <si>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</si>
  <si>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</si>
  <si>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</si>
  <si>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</si>
  <si>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</si>
  <si>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</si>
  <si>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</si>
  <si>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</si>
  <si>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</si>
  <si>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</si>
  <si>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</si>
  <si>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</si>
  <si>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</si>
  <si>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</si>
  <si>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</si>
  <si>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</si>
  <si>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</si>
  <si>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</si>
  <si>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</si>
  <si>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</si>
  <si>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</si>
  <si>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</si>
  <si>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</si>
  <si>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</si>
  <si>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</si>
  <si>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</si>
  <si>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</si>
  <si>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</si>
  <si>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</si>
  <si>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</si>
  <si>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</si>
  <si>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</si>
  <si>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</si>
  <si>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</si>
  <si>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</si>
  <si>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</si>
  <si>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</si>
  <si>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</si>
  <si>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</si>
  <si>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</si>
  <si>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</si>
  <si>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</si>
  <si>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</si>
  <si>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</si>
  <si>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</si>
  <si>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</si>
  <si>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</si>
  <si>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</si>
  <si>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</si>
  <si>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</si>
  <si>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</si>
  <si>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</si>
  <si>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</si>
  <si>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</si>
  <si>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</si>
  <si>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</si>
  <si>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</si>
  <si>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</si>
  <si>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</si>
  <si>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</si>
  <si>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</si>
  <si>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</si>
  <si>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</si>
  <si>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</si>
  <si>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</si>
  <si>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</si>
  <si>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</si>
  <si>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</si>
  <si>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</si>
  <si>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</si>
  <si>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</si>
  <si>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</si>
  <si>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</si>
  <si>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</si>
  <si>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</si>
  <si>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</si>
  <si>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</si>
  <si>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</si>
  <si>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</si>
  <si>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</si>
  <si>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</si>
  <si>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</si>
  <si>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</si>
  <si>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</si>
  <si>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</si>
  <si>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</si>
  <si>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</si>
  <si>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</si>
  <si>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</si>
  <si>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</si>
  <si>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</si>
  <si>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</si>
  <si>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</si>
  <si>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</si>
  <si>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</si>
  <si>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</si>
  <si>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</si>
  <si>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</si>
  <si>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</si>
  <si>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</si>
  <si>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</si>
  <si>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</si>
  <si>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</si>
  <si>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</si>
  <si>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</si>
  <si>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</si>
  <si>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</si>
  <si>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</si>
  <si>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</si>
  <si>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</si>
  <si>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</si>
  <si>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</si>
  <si>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</si>
  <si>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</si>
  <si>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</si>
  <si>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</si>
  <si>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</si>
  <si>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</si>
  <si>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</si>
  <si>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</si>
  <si>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</si>
  <si>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</si>
  <si>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</si>
  <si>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</si>
  <si>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</si>
  <si>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</si>
  <si>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</si>
  <si>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</si>
  <si>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</si>
  <si>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</si>
  <si>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</si>
  <si>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</si>
  <si>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</si>
  <si>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</si>
  <si>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</si>
  <si>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</si>
  <si>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</si>
  <si>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</si>
  <si>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</si>
  <si>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</si>
  <si>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</si>
  <si>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</si>
  <si>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</si>
  <si>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</si>
  <si>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</si>
  <si>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</si>
  <si>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</si>
  <si>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</si>
  <si>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</si>
  <si>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</si>
  <si>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</si>
  <si>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</si>
  <si>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</si>
  <si>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</si>
  <si>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</si>
  <si>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</si>
  <si>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</si>
  <si>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</si>
  <si>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</si>
  <si>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</si>
  <si>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</si>
  <si>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</si>
  <si>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</si>
  <si>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</si>
  <si>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</si>
  <si>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</si>
  <si>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</si>
  <si>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</si>
  <si>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</si>
  <si>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</si>
  <si>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</si>
  <si>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</si>
  <si>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</si>
  <si>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</si>
  <si>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</si>
  <si>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</si>
  <si>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</si>
  <si>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</si>
  <si>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</si>
  <si>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</si>
  <si>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</si>
  <si>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</si>
  <si>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</si>
  <si>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</si>
  <si>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</si>
  <si>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</si>
  <si>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</si>
  <si>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</si>
  <si>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</si>
  <si>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</si>
  <si>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</si>
  <si>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</si>
  <si>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</si>
  <si>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</si>
  <si>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</si>
  <si>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</si>
  <si>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</si>
  <si>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</si>
  <si>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</si>
  <si>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</si>
  <si>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</si>
  <si>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</si>
  <si>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</si>
  <si>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</si>
  <si>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</si>
  <si>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</si>
  <si>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</si>
  <si>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</si>
  <si>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</si>
  <si>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</si>
  <si>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</si>
  <si>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</si>
  <si>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</si>
  <si>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</si>
  <si>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</si>
  <si>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</si>
  <si>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</si>
  <si>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</si>
  <si>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</si>
  <si>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</si>
  <si>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</si>
  <si>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</si>
  <si>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</si>
  <si>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</si>
  <si>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</si>
  <si>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</si>
  <si>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</si>
  <si>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</si>
  <si>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</si>
  <si>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</si>
  <si>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</si>
  <si>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</si>
  <si>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</si>
  <si>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</si>
  <si>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</si>
  <si>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</si>
  <si>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</si>
  <si>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</si>
  <si>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</si>
  <si>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</si>
  <si>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</si>
  <si>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</si>
  <si>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</si>
  <si>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</si>
  <si>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</si>
  <si>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</si>
  <si>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</si>
  <si>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</si>
  <si>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</si>
  <si>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</si>
  <si>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</si>
  <si>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</si>
  <si>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</si>
  <si>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</si>
  <si>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</si>
  <si>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</si>
  <si>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</si>
  <si>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</si>
  <si>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</si>
  <si>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</si>
  <si>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</si>
  <si>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</si>
  <si>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</si>
  <si>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</si>
  <si>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</si>
  <si>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</si>
  <si>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</si>
  <si>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</si>
  <si>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</si>
  <si>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</si>
  <si>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</si>
  <si>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</si>
  <si>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</si>
  <si>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</si>
  <si>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</si>
  <si>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</si>
  <si>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</si>
  <si>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</si>
  <si>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</si>
  <si>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</si>
  <si>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</si>
  <si>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</si>
  <si>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</si>
  <si>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</si>
  <si>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</si>
  <si>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</si>
  <si>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</si>
  <si>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</si>
  <si>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</si>
  <si>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</si>
  <si>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</si>
  <si>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</si>
  <si>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</si>
  <si>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</si>
  <si>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</si>
  <si>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</si>
  <si>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</si>
  <si>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</si>
  <si>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</si>
  <si>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</si>
  <si>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</si>
  <si>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</si>
  <si>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</si>
  <si>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</si>
  <si>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</si>
  <si>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</si>
  <si>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</si>
  <si>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</si>
  <si>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</si>
  <si>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</si>
  <si>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</si>
  <si>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</si>
  <si>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</si>
  <si>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</si>
  <si>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</si>
  <si>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</si>
  <si>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</si>
  <si>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</si>
  <si>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</si>
  <si>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</si>
  <si>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</si>
  <si>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</si>
  <si>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</si>
  <si>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</si>
  <si>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</si>
  <si>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</si>
  <si>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</si>
  <si>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</si>
  <si>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</si>
  <si>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</si>
  <si>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</si>
  <si>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</si>
  <si>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</si>
  <si>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</si>
  <si>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</si>
  <si>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</si>
  <si>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</si>
  <si>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</si>
  <si>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</si>
  <si>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</si>
  <si>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</si>
  <si>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</si>
  <si>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</si>
  <si>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</si>
  <si>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</si>
  <si>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</si>
  <si>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</si>
  <si>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</si>
  <si>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</si>
  <si>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</si>
  <si>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</si>
  <si>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</si>
  <si>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</si>
  <si>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</si>
  <si>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</si>
  <si>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</si>
  <si>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</si>
  <si>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</si>
  <si>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</si>
  <si>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</si>
  <si>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</si>
  <si>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</si>
  <si>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</si>
  <si>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</si>
  <si>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</si>
  <si>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</si>
  <si>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</si>
  <si>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</si>
  <si>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</si>
  <si>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</si>
  <si>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</si>
  <si>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</si>
  <si>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</si>
  <si>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</si>
  <si>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</si>
  <si>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</si>
  <si>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</si>
  <si>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</si>
  <si>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</si>
  <si>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</si>
  <si>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</si>
  <si>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</si>
  <si>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</si>
  <si>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</si>
  <si>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</si>
  <si>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</si>
  <si>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</si>
  <si>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</si>
  <si>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</si>
  <si>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</si>
  <si>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</si>
  <si>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</si>
  <si>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</si>
  <si>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</si>
  <si>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</si>
  <si>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</si>
  <si>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</si>
  <si>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</si>
  <si>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</si>
  <si>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</si>
  <si>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</si>
  <si>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</si>
  <si>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</si>
  <si>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</si>
  <si>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</si>
  <si>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</si>
  <si>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</si>
  <si>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</si>
  <si>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</si>
  <si>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</si>
  <si>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</si>
  <si>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</si>
  <si>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</si>
  <si>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</si>
  <si>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</si>
  <si>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</si>
  <si>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</si>
  <si>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</si>
  <si>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</si>
  <si>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</si>
  <si>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</si>
  <si>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</si>
  <si>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</si>
  <si>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</si>
  <si>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</si>
  <si>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</si>
  <si>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</si>
  <si>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</si>
  <si>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</si>
  <si>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</si>
  <si>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</si>
  <si>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</si>
  <si>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</si>
  <si>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</si>
  <si>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</si>
  <si>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</si>
  <si>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</si>
  <si>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</si>
  <si>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</si>
  <si>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</si>
  <si>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</si>
  <si>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</si>
  <si>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</si>
  <si>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</si>
  <si>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</si>
  <si>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</si>
  <si>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</si>
  <si>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</si>
  <si>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</si>
  <si>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</si>
  <si>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</si>
  <si>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</si>
  <si>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</si>
  <si>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</si>
  <si>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</si>
  <si>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</si>
  <si>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</si>
  <si>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</si>
  <si>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</si>
  <si>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</si>
  <si>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</si>
  <si>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</si>
  <si>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</si>
  <si>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</si>
  <si>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</si>
  <si>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</si>
  <si>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</si>
  <si>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</si>
  <si>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</si>
  <si>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</si>
  <si>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</si>
  <si>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</si>
  <si>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</si>
  <si>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</si>
  <si>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</si>
  <si>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</si>
  <si>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</si>
  <si>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</si>
  <si>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</si>
  <si>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</si>
  <si>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</si>
  <si>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</si>
  <si>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</si>
  <si>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</si>
  <si>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</si>
  <si>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</si>
  <si>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</si>
  <si>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</si>
  <si>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</si>
  <si>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</si>
  <si>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</si>
  <si>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</si>
  <si>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</si>
  <si>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</si>
  <si>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</si>
  <si>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</si>
  <si>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</si>
  <si>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</si>
  <si>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</si>
  <si>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</si>
  <si>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</si>
  <si>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</si>
  <si>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</si>
  <si>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</si>
  <si>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</si>
  <si>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</si>
  <si>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</si>
  <si>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</si>
  <si>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</si>
  <si>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</si>
  <si>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</si>
  <si>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</si>
  <si>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</si>
  <si>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</si>
  <si>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</si>
  <si>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</si>
  <si>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</si>
  <si>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</si>
  <si>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</si>
  <si>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</si>
  <si>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</si>
  <si>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</si>
  <si>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</si>
  <si>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</si>
  <si>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</si>
  <si>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</si>
  <si>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</si>
  <si>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</si>
  <si>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</si>
  <si>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</si>
  <si>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</si>
  <si>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</si>
  <si>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</si>
  <si>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</si>
  <si>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</si>
  <si>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</si>
  <si>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</si>
  <si>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</si>
  <si>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</si>
  <si>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</si>
  <si>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</si>
  <si>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</si>
  <si>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</si>
  <si>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</si>
  <si>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</si>
  <si>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</si>
  <si>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</si>
  <si>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</si>
  <si>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</si>
  <si>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</si>
  <si>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</si>
  <si>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</si>
  <si>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</si>
  <si>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</si>
  <si>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</si>
  <si>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</si>
  <si>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</si>
  <si>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</si>
  <si>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</si>
  <si>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</si>
  <si>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</si>
  <si>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</si>
  <si>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</si>
  <si>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</si>
  <si>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</si>
  <si>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</si>
  <si>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</si>
  <si>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</si>
  <si>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</si>
  <si>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</si>
  <si>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</si>
  <si>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</si>
  <si>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</si>
  <si>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</si>
  <si>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</si>
  <si>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</si>
  <si>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</si>
  <si>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</si>
  <si>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</si>
  <si>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</si>
  <si>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</si>
  <si>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</si>
  <si>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</si>
  <si>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</si>
  <si>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</si>
  <si>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</si>
  <si>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</si>
  <si>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</si>
  <si>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</si>
  <si>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</si>
  <si>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</si>
  <si>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</si>
  <si>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</si>
  <si>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</si>
  <si>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</si>
  <si>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</si>
  <si>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</si>
  <si>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</si>
  <si>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</si>
  <si>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</si>
  <si>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</si>
  <si>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</si>
  <si>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</si>
  <si>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</si>
  <si>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</si>
  <si>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</si>
  <si>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</si>
  <si>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</si>
  <si>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</si>
  <si>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</si>
  <si>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</si>
  <si>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</si>
  <si>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</si>
  <si>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</si>
  <si>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</si>
  <si>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</si>
  <si>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</si>
  <si>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</si>
  <si>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</si>
  <si>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</si>
  <si>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</si>
  <si>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</si>
  <si>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</si>
  <si>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</si>
  <si>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</si>
  <si>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</si>
  <si>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</si>
  <si>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</si>
  <si>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</si>
  <si>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</si>
  <si>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</si>
  <si>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</si>
  <si>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</si>
  <si>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</si>
  <si>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</si>
  <si>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</si>
  <si>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</si>
  <si>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</si>
  <si>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</si>
  <si>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</si>
  <si>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</si>
  <si>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</si>
  <si>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</si>
  <si>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</si>
  <si>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</si>
  <si>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</si>
  <si>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</si>
  <si>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</si>
  <si>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</si>
  <si>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</si>
  <si>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</si>
  <si>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</si>
  <si>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</si>
  <si>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</si>
  <si>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</si>
  <si>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</si>
  <si>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</si>
  <si>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</si>
  <si>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</si>
  <si>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</si>
  <si>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</si>
  <si>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</si>
  <si>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</si>
  <si>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</si>
  <si>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</si>
  <si>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</si>
  <si>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</si>
  <si>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</si>
  <si>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</si>
  <si>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</si>
  <si>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</si>
  <si>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</si>
  <si>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</si>
  <si>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</si>
  <si>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</si>
  <si>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</si>
  <si>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</si>
  <si>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</si>
  <si>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</si>
  <si>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</si>
  <si>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</si>
  <si>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</si>
  <si>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</si>
  <si>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</si>
  <si>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</si>
  <si>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</si>
  <si>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</si>
  <si>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</si>
  <si>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</si>
  <si>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</si>
  <si>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</si>
  <si>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</si>
  <si>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</si>
  <si>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</si>
  <si>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</si>
  <si>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</si>
  <si>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</si>
  <si>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</si>
  <si>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</si>
  <si>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</si>
  <si>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</si>
  <si>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</si>
  <si>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</si>
  <si>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</si>
  <si>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</si>
  <si>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</si>
  <si>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</si>
  <si>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</si>
  <si>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</si>
  <si>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</si>
  <si>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</si>
  <si>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</si>
  <si>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</si>
  <si>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</si>
  <si>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</si>
  <si>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</si>
  <si>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</si>
  <si>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</si>
  <si>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</si>
  <si>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</si>
  <si>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</si>
  <si>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</si>
  <si>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</si>
  <si>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</si>
  <si>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</si>
  <si>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</si>
  <si>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</si>
  <si>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</si>
  <si>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</si>
  <si>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</si>
  <si>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</si>
  <si>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</si>
  <si>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</si>
  <si>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</si>
  <si>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</si>
  <si>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</si>
  <si>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</si>
  <si>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</si>
  <si>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</si>
  <si>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</si>
  <si>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</si>
  <si>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</si>
  <si>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</si>
  <si>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</si>
  <si>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</si>
  <si>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</si>
  <si>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</si>
  <si>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</si>
  <si>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</si>
  <si>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</si>
  <si>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</si>
  <si>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</si>
  <si>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</si>
  <si>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</si>
  <si>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</si>
  <si>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</si>
  <si>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</si>
  <si>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</si>
  <si>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</si>
  <si>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</si>
  <si>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</si>
  <si>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</si>
  <si>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</si>
  <si>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</si>
  <si>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</si>
  <si>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</si>
  <si>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</si>
  <si>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</si>
  <si>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</si>
  <si>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</si>
  <si>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</si>
  <si>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</si>
  <si>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</si>
  <si>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</si>
  <si>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</si>
  <si>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</si>
  <si>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</si>
  <si>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</si>
  <si>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</si>
  <si>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</si>
  <si>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</si>
  <si>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</si>
  <si>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</si>
  <si>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</si>
  <si>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</si>
  <si>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</si>
  <si>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</si>
  <si>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</si>
  <si>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</si>
  <si>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</si>
  <si>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</si>
  <si>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</si>
  <si>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</si>
  <si>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</si>
  <si>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</si>
  <si>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</si>
  <si>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</si>
  <si>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</si>
  <si>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</si>
  <si>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</si>
  <si>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</si>
  <si>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</si>
  <si>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</si>
  <si>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</si>
  <si>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</si>
  <si>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</si>
  <si>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</si>
  <si>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</si>
  <si>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</si>
  <si>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</si>
  <si>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</si>
  <si>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</si>
  <si>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</si>
  <si>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</si>
  <si>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</si>
  <si>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</si>
  <si>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</si>
  <si>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</si>
  <si>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</si>
  <si>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</si>
  <si>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</si>
  <si>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</si>
  <si>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</si>
  <si>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</si>
  <si>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</si>
  <si>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</si>
  <si>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</si>
  <si>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</si>
  <si>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</si>
  <si>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</si>
  <si>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</si>
  <si>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</si>
  <si>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</si>
  <si>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</si>
  <si>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</si>
  <si>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</si>
  <si>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</si>
  <si>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</si>
  <si>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</si>
  <si>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</si>
  <si>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</si>
  <si>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</si>
  <si>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</si>
  <si>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</si>
  <si>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</si>
  <si>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</si>
  <si>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</si>
  <si>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</si>
  <si>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</si>
  <si>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</si>
  <si>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</si>
  <si>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</si>
  <si>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</si>
  <si>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</si>
  <si>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</si>
  <si>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</si>
  <si>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</si>
  <si>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</si>
  <si>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</si>
  <si>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</si>
  <si>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</si>
  <si>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</si>
  <si>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</si>
  <si>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</si>
  <si>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</si>
  <si>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</si>
  <si>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</si>
  <si>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</si>
  <si>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</si>
  <si>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</si>
  <si>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</si>
  <si>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</si>
  <si>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</si>
  <si>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</si>
  <si>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</si>
  <si>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</si>
  <si>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</si>
  <si>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</si>
  <si>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</si>
  <si>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</si>
  <si>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</si>
  <si>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</si>
  <si>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</si>
  <si>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</si>
  <si>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</si>
  <si>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</si>
  <si>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</si>
  <si>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</si>
  <si>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</si>
  <si>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</si>
  <si>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</si>
  <si>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</si>
  <si>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</si>
  <si>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</si>
  <si>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</si>
  <si>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</si>
  <si>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</si>
  <si>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</si>
  <si>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</si>
  <si>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</si>
  <si>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</si>
  <si>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</si>
  <si>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</si>
  <si>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</si>
  <si>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</si>
  <si>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</si>
  <si>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</si>
  <si>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</si>
  <si>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</si>
  <si>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</si>
  <si>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</si>
  <si>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</si>
  <si>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</si>
  <si>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</si>
  <si>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</si>
  <si>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</si>
  <si>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</si>
  <si>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</si>
  <si>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</si>
  <si>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</si>
  <si>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</si>
  <si>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</si>
  <si>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</si>
  <si>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</si>
  <si>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</si>
  <si>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</si>
  <si>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</si>
  <si>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</si>
  <si>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</si>
  <si>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</si>
  <si>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</si>
  <si>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</si>
  <si>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</si>
  <si>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</si>
  <si>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</si>
  <si>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</si>
  <si>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</si>
  <si>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</si>
  <si>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</si>
  <si>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</si>
  <si>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</si>
  <si>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</si>
  <si>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</si>
  <si>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</si>
  <si>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</si>
  <si>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</si>
  <si>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</si>
  <si>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</si>
  <si>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</si>
  <si>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</si>
  <si>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</si>
  <si>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</si>
  <si>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</si>
  <si>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</si>
  <si>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</si>
  <si>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</si>
  <si>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</si>
  <si>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</si>
  <si>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</si>
  <si>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</si>
  <si>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</si>
  <si>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</si>
  <si>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</si>
  <si>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</si>
  <si>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</si>
  <si>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</si>
  <si>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</si>
  <si>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</si>
  <si>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</si>
  <si>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</si>
  <si>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</si>
  <si>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</si>
  <si>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</si>
  <si>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</si>
  <si>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</si>
  <si>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</si>
  <si>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</si>
  <si>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</si>
  <si>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</si>
  <si>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</si>
  <si>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</si>
  <si>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</si>
  <si>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</si>
  <si>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</si>
  <si>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</si>
  <si>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</si>
  <si>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</si>
  <si>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</si>
  <si>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</si>
  <si>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</si>
  <si>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</si>
  <si>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</si>
  <si>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</si>
  <si>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</si>
  <si>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</si>
  <si>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</si>
  <si>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</si>
  <si>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</si>
  <si>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</si>
  <si>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</si>
  <si>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</si>
  <si>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</si>
  <si>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</si>
  <si>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</si>
  <si>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</si>
  <si>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</si>
  <si>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</si>
  <si>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</si>
  <si>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</si>
  <si>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</si>
  <si>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</si>
  <si>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</si>
  <si>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</si>
  <si>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</si>
  <si>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</si>
  <si>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</si>
  <si>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</si>
  <si>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</si>
  <si>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</si>
  <si>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</si>
  <si>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</si>
  <si>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</si>
  <si>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</si>
  <si>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</si>
  <si>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</si>
  <si>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</si>
  <si>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</si>
  <si>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</si>
  <si>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</si>
  <si>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</si>
  <si>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</si>
  <si>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</si>
  <si>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</si>
  <si>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</si>
  <si>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</si>
  <si>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</si>
  <si>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</si>
  <si>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</si>
  <si>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</si>
  <si>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</si>
  <si>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</si>
  <si>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</si>
  <si>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</si>
  <si>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</si>
  <si>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</si>
  <si>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</si>
  <si>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</si>
  <si>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</si>
  <si>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</si>
  <si>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</si>
  <si>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</si>
  <si>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</si>
  <si>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</si>
  <si>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</si>
  <si>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</si>
  <si>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</si>
  <si>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</si>
  <si>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</si>
  <si>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</si>
  <si>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</si>
  <si>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</si>
  <si>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</si>
  <si>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</si>
  <si>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</si>
  <si>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</si>
  <si>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</si>
  <si>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</si>
  <si>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</si>
  <si>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</si>
  <si>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</si>
  <si>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</si>
  <si>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</si>
  <si>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</si>
  <si>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</si>
  <si>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</si>
  <si>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</si>
  <si>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</si>
  <si>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</si>
  <si>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</si>
  <si>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</si>
  <si>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</si>
  <si>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</si>
  <si>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</si>
  <si>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</si>
  <si>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</si>
  <si>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</si>
  <si>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</si>
  <si>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</si>
  <si>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</si>
  <si>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</si>
  <si>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</si>
  <si>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</si>
  <si>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</si>
  <si>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</si>
  <si>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</si>
  <si>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</si>
  <si>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</si>
  <si>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</si>
  <si>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</si>
  <si>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</si>
  <si>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</si>
  <si>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</si>
  <si>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</si>
  <si>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</si>
  <si>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</si>
  <si>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</si>
  <si>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</si>
  <si>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</si>
  <si>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</si>
  <si>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</si>
  <si>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</si>
  <si>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</si>
  <si>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</si>
  <si>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</si>
  <si>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</si>
  <si>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</si>
  <si>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</si>
  <si>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</si>
  <si>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</si>
  <si>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</si>
  <si>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</si>
  <si>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</si>
  <si>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</si>
  <si>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</si>
  <si>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</si>
  <si>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</si>
  <si>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</si>
  <si>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</si>
  <si>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</si>
  <si>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</si>
  <si>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</si>
  <si>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</si>
  <si>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</si>
  <si>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</si>
  <si>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</si>
  <si>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</si>
  <si>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</si>
  <si>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</si>
  <si>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</si>
  <si>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</si>
  <si>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</si>
  <si>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</si>
  <si>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</si>
  <si>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</si>
  <si>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</si>
  <si>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</si>
  <si>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</si>
  <si>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</si>
  <si>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</si>
  <si>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</si>
  <si>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</si>
  <si>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</si>
  <si>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</si>
  <si>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</si>
  <si>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</si>
  <si>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</si>
  <si>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</si>
  <si>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</si>
  <si>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</si>
  <si>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</si>
  <si>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</si>
  <si>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</si>
  <si>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</si>
  <si>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</si>
  <si>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</si>
  <si>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</si>
  <si>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</si>
  <si>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</si>
  <si>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</si>
  <si>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</si>
  <si>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</si>
  <si>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</si>
  <si>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</si>
  <si>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</si>
  <si>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</si>
  <si>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</si>
  <si>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</si>
  <si>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</si>
  <si>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</si>
  <si>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</si>
  <si>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</si>
  <si>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</si>
  <si>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</si>
  <si>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</si>
  <si>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</si>
  <si>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</si>
  <si>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</si>
  <si>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</si>
  <si>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</si>
  <si>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</si>
  <si>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</si>
  <si>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</si>
  <si>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</si>
  <si>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</si>
  <si>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</si>
  <si>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</si>
  <si>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</si>
  <si>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</si>
  <si>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</si>
  <si>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</si>
  <si>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</si>
  <si>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</si>
  <si>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</si>
  <si>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</si>
  <si>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</si>
  <si>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</si>
  <si>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</si>
  <si>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</si>
  <si>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</si>
  <si>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</si>
  <si>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</si>
  <si>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</si>
  <si>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</si>
  <si>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</si>
  <si>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</si>
  <si>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</si>
  <si>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</si>
  <si>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</si>
  <si>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</si>
  <si>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</si>
  <si>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</si>
  <si>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</si>
  <si>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</si>
  <si>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</si>
  <si>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</si>
  <si>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</si>
  <si>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</si>
  <si>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</si>
  <si>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</si>
  <si>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</si>
  <si>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</si>
  <si>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</si>
  <si>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</si>
  <si>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</si>
  <si>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</si>
  <si>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</si>
  <si>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</si>
  <si>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</si>
  <si>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</si>
  <si>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</si>
  <si>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</si>
  <si>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</si>
  <si>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</si>
  <si>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</si>
  <si>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</si>
  <si>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</si>
  <si>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</si>
  <si>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</si>
  <si>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</si>
  <si>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</si>
  <si>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</si>
  <si>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</si>
  <si>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</si>
  <si>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</si>
  <si>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</si>
  <si>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</si>
  <si>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</si>
  <si>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</si>
  <si>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</si>
  <si>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</si>
  <si>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</si>
  <si>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</si>
  <si>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</si>
  <si>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</si>
  <si>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</si>
  <si>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</si>
  <si>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</si>
  <si>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</si>
  <si>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</si>
  <si>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</si>
  <si>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</si>
  <si>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</si>
  <si>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</si>
  <si>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</si>
  <si>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</si>
  <si>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</si>
  <si>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</si>
  <si>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</si>
  <si>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</si>
  <si>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</si>
  <si>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</si>
  <si>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</si>
  <si>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</si>
  <si>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</si>
  <si>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</si>
  <si>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</si>
  <si>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</si>
  <si>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</si>
  <si>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</si>
  <si>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</si>
  <si>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</si>
  <si>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</si>
  <si>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</si>
  <si>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</si>
  <si>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</si>
  <si>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</si>
  <si>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</si>
  <si>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</si>
  <si>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</si>
  <si>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</si>
  <si>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</si>
  <si>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</si>
  <si>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</si>
  <si>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</si>
  <si>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</si>
  <si>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</si>
  <si>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</si>
  <si>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</si>
  <si>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</si>
  <si>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</si>
  <si>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</si>
  <si>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</si>
  <si>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</si>
  <si>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</si>
  <si>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</si>
  <si>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</si>
  <si>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</si>
  <si>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</si>
  <si>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</si>
  <si>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</si>
  <si>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</si>
  <si>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</si>
  <si>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</si>
  <si>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</si>
  <si>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</si>
  <si>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</si>
  <si>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</si>
  <si>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</si>
  <si>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</si>
  <si>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</si>
  <si>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</si>
  <si>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</si>
  <si>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</si>
  <si>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</si>
  <si>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</si>
  <si>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</si>
  <si>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</si>
  <si>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</si>
  <si>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</si>
  <si>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</si>
  <si>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</si>
  <si>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</si>
  <si>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</si>
  <si>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</si>
  <si>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</si>
  <si>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</si>
  <si>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</si>
  <si>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</si>
  <si>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</si>
  <si>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</si>
  <si>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</si>
  <si>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</si>
  <si>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</si>
  <si>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</si>
  <si>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</si>
  <si>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</si>
  <si>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</si>
  <si>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</si>
  <si>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</si>
  <si>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</si>
  <si>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</si>
  <si>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</si>
  <si>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</si>
  <si>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</si>
  <si>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</si>
  <si>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</si>
  <si>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</si>
  <si>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</si>
  <si>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</si>
  <si>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</si>
  <si>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</si>
  <si>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</si>
  <si>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</si>
  <si>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</si>
  <si>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</si>
  <si>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</si>
  <si>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</si>
  <si>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</si>
  <si>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</si>
  <si>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</si>
  <si>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</si>
  <si>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</si>
  <si>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</si>
  <si>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</si>
  <si>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</si>
  <si>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</si>
  <si>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</si>
  <si>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</si>
  <si>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</si>
  <si>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</si>
  <si>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</si>
  <si>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</si>
  <si>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</si>
  <si>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</si>
  <si>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</si>
  <si>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</si>
  <si>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</si>
  <si>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</si>
  <si>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</si>
  <si>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</si>
  <si>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</si>
  <si>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</si>
  <si>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</si>
  <si>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</si>
  <si>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</si>
  <si>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</si>
  <si>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</si>
  <si>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</si>
  <si>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</si>
  <si>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</si>
  <si>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</si>
  <si>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</si>
  <si>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</si>
  <si>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</si>
  <si>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</si>
  <si>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</si>
  <si>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</si>
  <si>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</si>
  <si>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</si>
  <si>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</si>
  <si>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</si>
  <si>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</si>
  <si>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</si>
  <si>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</si>
  <si>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</si>
  <si>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</si>
  <si>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</si>
  <si>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</si>
  <si>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</si>
  <si>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</si>
  <si>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</si>
  <si>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</si>
  <si>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</si>
  <si>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</si>
  <si>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</si>
  <si>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</si>
  <si>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</si>
  <si>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</si>
  <si>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</si>
  <si>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</si>
  <si>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</si>
  <si>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</si>
  <si>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</si>
  <si>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</si>
  <si>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</si>
  <si>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</si>
  <si>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</si>
  <si>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</si>
  <si>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</si>
  <si>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</si>
  <si>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</si>
  <si>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</si>
  <si>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</si>
  <si>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</si>
  <si>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</si>
  <si>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</si>
  <si>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</si>
  <si>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</si>
  <si>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</si>
  <si>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</si>
  <si>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</si>
  <si>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</si>
  <si>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</si>
  <si>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</si>
  <si>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</si>
  <si>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</si>
  <si>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</si>
  <si>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</si>
  <si>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</si>
  <si>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</si>
  <si>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</si>
  <si>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</si>
  <si>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</si>
  <si>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</si>
  <si>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</si>
  <si>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</si>
  <si>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</si>
  <si>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</si>
  <si>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</si>
  <si>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</si>
  <si>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</si>
  <si>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</si>
  <si>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</si>
  <si>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</si>
  <si>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</si>
  <si>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</si>
  <si>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</si>
  <si>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</si>
  <si>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</si>
  <si>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</si>
  <si>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</si>
  <si>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</si>
  <si>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</si>
  <si>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</si>
  <si>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</si>
  <si>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</si>
  <si>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</si>
  <si>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</si>
  <si>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</si>
  <si>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</si>
  <si>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</si>
  <si>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</si>
  <si>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</si>
  <si>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</si>
  <si>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</si>
  <si>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</si>
  <si>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</si>
  <si>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</si>
  <si>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</si>
  <si>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</si>
  <si>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</si>
  <si>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</si>
  <si>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</si>
  <si>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</si>
  <si>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</si>
  <si>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</si>
  <si>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</si>
  <si>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</si>
  <si>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</si>
  <si>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</si>
  <si>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</si>
  <si>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</si>
  <si>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</si>
  <si>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</si>
  <si>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</si>
  <si>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</si>
  <si>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</si>
  <si>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</si>
  <si>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</si>
  <si>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</si>
  <si>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</si>
  <si>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</si>
  <si>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</si>
  <si>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</si>
  <si>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</si>
  <si>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</si>
  <si>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</si>
  <si>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</si>
  <si>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</si>
  <si>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</si>
  <si>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</si>
  <si>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</si>
  <si>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</si>
  <si>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</si>
  <si>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</si>
  <si>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</si>
  <si>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</si>
  <si>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</si>
  <si>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</si>
  <si>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</si>
  <si>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</si>
  <si>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</si>
  <si>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</si>
  <si>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</si>
  <si>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</si>
  <si>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</si>
  <si>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</si>
  <si>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</si>
  <si>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</si>
  <si>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</si>
  <si>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</si>
  <si>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</si>
  <si>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</si>
  <si>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</si>
  <si>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</si>
  <si>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</si>
  <si>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</si>
  <si>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</si>
  <si>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</si>
  <si>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</si>
  <si>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</si>
  <si>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</si>
  <si>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</si>
  <si>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</si>
  <si>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</si>
  <si>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</si>
  <si>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</si>
  <si>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</si>
  <si>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</si>
  <si>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</si>
  <si>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</si>
  <si>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</si>
  <si>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</si>
  <si>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</si>
  <si>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</si>
  <si>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</si>
  <si>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</si>
  <si>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</si>
  <si>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</si>
  <si>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</si>
  <si>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</si>
  <si>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</si>
  <si>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</si>
  <si>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</si>
  <si>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</si>
  <si>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</si>
  <si>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</si>
  <si>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</si>
  <si>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</si>
  <si>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</si>
  <si>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</si>
  <si>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</si>
  <si>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</si>
  <si>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</si>
  <si>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</si>
  <si>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</si>
  <si>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</si>
  <si>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</si>
  <si>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</si>
  <si>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</si>
  <si>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</si>
  <si>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</si>
  <si>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</si>
  <si>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</si>
  <si>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</si>
  <si>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</si>
  <si>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</si>
  <si>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</si>
  <si>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</si>
  <si>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</si>
  <si>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</si>
  <si>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</si>
  <si>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</si>
  <si>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</si>
  <si>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</si>
  <si>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</si>
  <si>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</si>
  <si>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</si>
  <si>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</si>
  <si>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</si>
  <si>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</si>
  <si>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</si>
  <si>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</si>
  <si>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</si>
  <si>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</si>
  <si>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</si>
  <si>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</si>
  <si>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</si>
  <si>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</si>
  <si>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</si>
  <si>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</si>
  <si>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</si>
  <si>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</si>
  <si>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</si>
  <si>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</si>
  <si>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</si>
  <si>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</si>
  <si>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</si>
  <si>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</si>
  <si>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</si>
  <si>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</si>
  <si>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</si>
  <si>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</si>
  <si>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</si>
  <si>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</si>
  <si>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</si>
  <si>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</si>
  <si>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</si>
  <si>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</si>
  <si>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</si>
  <si>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</si>
  <si>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</si>
  <si>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</si>
  <si>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</si>
  <si>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</si>
  <si>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</si>
  <si>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</si>
  <si>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</si>
  <si>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</si>
  <si>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</si>
  <si>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</si>
  <si>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</si>
  <si>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</si>
  <si>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</si>
  <si>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</si>
  <si>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</si>
  <si>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</si>
  <si>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</si>
  <si>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</si>
  <si>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</si>
  <si>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</si>
  <si>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</si>
  <si>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</si>
  <si>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</si>
  <si>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</si>
  <si>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</si>
  <si>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</si>
  <si>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</si>
  <si>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</si>
  <si>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</si>
  <si>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</si>
  <si>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</si>
  <si>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</si>
  <si>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</si>
  <si>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</si>
  <si>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</si>
  <si>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</si>
  <si>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</si>
  <si>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</si>
  <si>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</si>
  <si>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</si>
  <si>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</si>
  <si>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</si>
  <si>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</si>
  <si>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</si>
  <si>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</si>
  <si>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</si>
  <si>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</si>
  <si>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</si>
  <si>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</si>
  <si>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</si>
  <si>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</si>
  <si>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</si>
  <si>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</si>
  <si>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</si>
  <si>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</si>
  <si>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</si>
  <si>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</si>
  <si>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</si>
  <si>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</si>
  <si>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</si>
  <si>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</si>
  <si>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</si>
  <si>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</si>
  <si>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</si>
  <si>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</si>
  <si>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</si>
  <si>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</si>
  <si>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</si>
  <si>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</si>
  <si>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</si>
  <si>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</si>
  <si>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</si>
  <si>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</si>
  <si>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</si>
  <si>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</si>
  <si>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</si>
  <si>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</si>
  <si>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</si>
  <si>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</si>
  <si>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</si>
  <si>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</si>
  <si>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</si>
  <si>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</si>
  <si>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</si>
  <si>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</si>
  <si>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</si>
  <si>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</si>
  <si>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</si>
  <si>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</si>
  <si>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</si>
  <si>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</si>
  <si>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</si>
  <si>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</si>
  <si>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</si>
  <si>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</si>
  <si>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</si>
  <si>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</si>
  <si>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</si>
  <si>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</si>
  <si>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</si>
  <si>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</si>
  <si>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</si>
  <si>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</si>
  <si>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</si>
  <si>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</si>
  <si>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</si>
  <si>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</si>
  <si>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</si>
  <si>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</si>
  <si>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</si>
  <si>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</si>
  <si>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</si>
  <si>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</si>
  <si>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</si>
  <si>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</si>
  <si>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</si>
  <si>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</si>
  <si>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</si>
  <si>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</si>
  <si>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</si>
  <si>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</si>
  <si>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</si>
  <si>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</si>
  <si>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</si>
  <si>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</si>
  <si>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</si>
  <si>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</si>
  <si>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</si>
  <si>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</si>
  <si>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</si>
  <si>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</si>
  <si>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</si>
  <si>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</si>
  <si>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</si>
  <si>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</si>
  <si>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</si>
  <si>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</si>
  <si>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</si>
  <si>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</si>
  <si>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</si>
  <si>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</si>
  <si>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</si>
  <si>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</si>
  <si>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</si>
  <si>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</si>
  <si>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</si>
  <si>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</si>
  <si>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</si>
  <si>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</si>
  <si>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</si>
  <si>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</si>
  <si>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</si>
  <si>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</si>
  <si>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</si>
  <si>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</si>
  <si>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</si>
  <si>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</si>
  <si>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</si>
  <si>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</si>
  <si>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</si>
  <si>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</si>
  <si>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</si>
  <si>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</si>
  <si>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</si>
  <si>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</si>
  <si>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</si>
  <si>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</si>
  <si>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</si>
  <si>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</si>
  <si>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</si>
  <si>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</si>
  <si>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</si>
  <si>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</si>
  <si>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</si>
  <si>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</si>
  <si>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</si>
  <si>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</si>
  <si>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</si>
  <si>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</si>
  <si>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</si>
  <si>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</si>
  <si>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</si>
  <si>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</si>
  <si>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</si>
  <si>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</si>
  <si>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</si>
  <si>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</si>
  <si>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</si>
  <si>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</si>
  <si>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</si>
  <si>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</si>
  <si>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</si>
  <si>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</si>
  <si>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</si>
  <si>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</si>
  <si>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</si>
  <si>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</si>
  <si>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</si>
  <si>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</si>
  <si>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</si>
  <si>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</si>
  <si>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</si>
  <si>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</si>
  <si>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</si>
  <si>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</si>
  <si>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</si>
  <si>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</si>
  <si>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</si>
  <si>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</si>
  <si>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</si>
  <si>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</si>
  <si>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</si>
  <si>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</si>
  <si>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</si>
  <si>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</si>
  <si>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</si>
  <si>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</si>
  <si>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</si>
  <si>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</si>
  <si>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</si>
  <si>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</si>
  <si>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</si>
  <si>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</si>
  <si>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</si>
  <si>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</si>
  <si>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</si>
  <si>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</si>
  <si>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</si>
  <si>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</si>
  <si>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</si>
  <si>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</si>
  <si>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</si>
  <si>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</si>
  <si>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</si>
  <si>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</si>
  <si>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</si>
  <si>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</si>
  <si>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</si>
  <si>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</si>
  <si>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</si>
  <si>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</si>
  <si>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</si>
  <si>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</si>
  <si>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</si>
  <si>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</si>
  <si>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</si>
  <si>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</si>
  <si>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</si>
  <si>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</si>
  <si>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</si>
  <si>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</si>
  <si>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</si>
  <si>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</si>
  <si>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</si>
  <si>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</si>
  <si>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</si>
  <si>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</si>
  <si>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</si>
  <si>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</si>
  <si>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</si>
  <si>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</si>
  <si>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</si>
  <si>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</si>
  <si>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</si>
  <si>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</si>
  <si>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</si>
  <si>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</si>
  <si>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</si>
  <si>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</si>
  <si>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</si>
  <si>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</si>
  <si>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</si>
  <si>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</si>
  <si>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</si>
  <si>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</si>
  <si>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</si>
  <si>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</si>
  <si>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</si>
  <si>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</si>
  <si>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</si>
  <si>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</si>
  <si>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</si>
  <si>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</si>
  <si>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</si>
  <si>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</si>
  <si>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</si>
  <si>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</si>
  <si>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</si>
  <si>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</si>
  <si>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</si>
  <si>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</si>
  <si>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</si>
  <si>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</si>
  <si>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</si>
  <si>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</si>
  <si>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</si>
  <si>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</si>
  <si>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</si>
  <si>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</si>
  <si>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</si>
  <si>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</si>
  <si>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</si>
  <si>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</si>
  <si>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</si>
  <si>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</si>
  <si>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</si>
  <si>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</si>
  <si>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</si>
  <si>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</si>
  <si>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</si>
  <si>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</si>
  <si>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</si>
  <si>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</si>
  <si>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</si>
  <si>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</si>
  <si>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</si>
  <si>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</si>
  <si>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</si>
  <si>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</si>
  <si>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</si>
  <si>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</si>
  <si>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</si>
  <si>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</si>
  <si>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</si>
  <si>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</si>
  <si>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</si>
  <si>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</si>
  <si>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</si>
  <si>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</si>
  <si>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</si>
  <si>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</si>
  <si>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</si>
  <si>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</si>
  <si>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</si>
  <si>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</si>
  <si>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</si>
  <si>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</si>
  <si>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</si>
  <si>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</si>
  <si>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</si>
  <si>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</si>
  <si>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</si>
  <si>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</si>
  <si>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</si>
  <si>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</si>
  <si>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</si>
  <si>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</si>
  <si>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</si>
  <si>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</si>
  <si>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</si>
  <si>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</si>
  <si>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</si>
  <si>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</si>
  <si>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</si>
  <si>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</si>
  <si>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</si>
  <si>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</si>
  <si>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</si>
  <si>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</si>
  <si>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</si>
  <si>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</si>
  <si>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</si>
  <si>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</si>
  <si>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</si>
  <si>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</si>
  <si>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</si>
  <si>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</si>
  <si>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</si>
  <si>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</si>
  <si>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</si>
  <si>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</si>
  <si>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</si>
  <si>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</si>
  <si>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</si>
  <si>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</si>
  <si>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</si>
  <si>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</si>
  <si>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</si>
  <si>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</si>
  <si>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</si>
  <si>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</si>
  <si>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</si>
  <si>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</si>
  <si>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</si>
  <si>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</si>
  <si>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</si>
  <si>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</si>
  <si>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</si>
  <si>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</si>
  <si>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</si>
  <si>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</si>
  <si>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</si>
  <si>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</si>
  <si>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</si>
  <si>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</si>
  <si>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</si>
  <si>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</si>
  <si>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</si>
  <si>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</si>
  <si>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</si>
  <si>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</si>
  <si>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</si>
  <si>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</si>
  <si>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</si>
  <si>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</si>
  <si>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</si>
  <si>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</si>
  <si>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</si>
  <si>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</si>
  <si>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</si>
  <si>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</si>
  <si>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</si>
  <si>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</si>
  <si>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</si>
  <si>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</si>
  <si>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</si>
  <si>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</si>
  <si>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</si>
  <si>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</si>
  <si>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</si>
  <si>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</si>
  <si>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</si>
  <si>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</si>
  <si>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</si>
  <si>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</si>
  <si>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</si>
  <si>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</si>
  <si>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</si>
  <si>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</si>
  <si>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</si>
  <si>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</si>
  <si>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</si>
  <si>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</si>
  <si>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</si>
  <si>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</si>
  <si>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</si>
  <si>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</si>
  <si>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</si>
  <si>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</si>
  <si>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</si>
  <si>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</si>
  <si>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</si>
  <si>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</si>
  <si>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</si>
  <si>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</si>
  <si>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</si>
  <si>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</si>
  <si>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</si>
  <si>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</si>
  <si>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</si>
  <si>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</si>
  <si>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</si>
  <si>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</si>
  <si>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</si>
  <si>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</si>
  <si>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</si>
  <si>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</si>
  <si>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</si>
  <si>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</si>
  <si>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</si>
  <si>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</si>
  <si>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</si>
  <si>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</si>
  <si>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</si>
  <si>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</si>
  <si>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</si>
  <si>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</si>
  <si>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</si>
  <si>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</si>
  <si>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</si>
  <si>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</si>
  <si>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</si>
  <si>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</si>
  <si>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</si>
  <si>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</si>
  <si>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</si>
  <si>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</si>
  <si>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</si>
  <si>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</si>
  <si>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</si>
  <si>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</si>
  <si>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</si>
  <si>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</si>
  <si>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</si>
  <si>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</si>
  <si>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</si>
  <si>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</si>
  <si>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</si>
  <si>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</si>
  <si>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</si>
  <si>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</si>
  <si>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</si>
  <si>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</si>
  <si>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</si>
  <si>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</si>
  <si>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</si>
  <si>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</si>
  <si>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</si>
  <si>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</si>
  <si>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</si>
  <si>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</si>
  <si>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</si>
  <si>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</si>
  <si>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</si>
  <si>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</si>
  <si>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</si>
  <si>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</si>
  <si>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</si>
  <si>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</si>
  <si>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</si>
  <si>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</si>
  <si>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</si>
  <si>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</si>
  <si>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</si>
  <si>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</si>
  <si>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</si>
  <si>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</si>
  <si>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</si>
  <si>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</si>
  <si>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</si>
  <si>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</si>
  <si>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</si>
  <si>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</si>
  <si>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</si>
  <si>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</si>
  <si>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</si>
  <si>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</si>
  <si>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</si>
  <si>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</si>
  <si>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</si>
  <si>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</si>
  <si>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</si>
  <si>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</si>
  <si>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</si>
  <si>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</si>
  <si>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</si>
  <si>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</si>
  <si>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</si>
  <si>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</si>
  <si>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</si>
  <si>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</si>
  <si>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</si>
  <si>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</si>
  <si>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</si>
  <si>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</si>
  <si>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</si>
  <si>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</si>
  <si>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</si>
  <si>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</si>
  <si>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</si>
  <si>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</si>
  <si>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</si>
  <si>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</si>
  <si>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</si>
  <si>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</si>
  <si>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</si>
  <si>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</si>
  <si>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</si>
  <si>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</si>
  <si>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</si>
  <si>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</si>
  <si>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</si>
  <si>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</si>
  <si>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</si>
  <si>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</si>
  <si>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</si>
  <si>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</si>
  <si>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</si>
  <si>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</si>
  <si>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</si>
  <si>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</si>
  <si>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</si>
  <si>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</si>
  <si>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</si>
  <si>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</si>
  <si>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</si>
  <si>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</si>
  <si>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</si>
  <si>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</si>
  <si>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</si>
  <si>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</si>
  <si>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</si>
  <si>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</si>
  <si>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</si>
  <si>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</si>
  <si>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</si>
  <si>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</si>
  <si>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</si>
  <si>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</si>
  <si>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</si>
  <si>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</si>
  <si>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</si>
  <si>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</si>
  <si>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</si>
  <si>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</si>
  <si>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</si>
  <si>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</si>
  <si>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</si>
  <si>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</si>
  <si>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</si>
  <si>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</si>
  <si>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</si>
  <si>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</si>
  <si>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</si>
  <si>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</si>
  <si>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</si>
  <si>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</si>
  <si>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</si>
  <si>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</si>
  <si>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</si>
  <si>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</si>
  <si>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</si>
  <si>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</si>
  <si>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</si>
  <si>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</si>
  <si>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</si>
  <si>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</si>
  <si>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</si>
  <si>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</si>
  <si>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</si>
  <si>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</si>
  <si>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</si>
  <si>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</si>
  <si>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</si>
  <si>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</si>
  <si>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</si>
  <si>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</si>
  <si>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</si>
  <si>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</si>
  <si>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</si>
  <si>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</si>
  <si>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</si>
  <si>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</si>
  <si>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</si>
  <si>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</si>
  <si>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</si>
  <si>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</si>
  <si>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</si>
  <si>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</si>
  <si>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</si>
  <si>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</si>
  <si>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</si>
  <si>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</si>
  <si>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</si>
  <si>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</si>
  <si>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</si>
  <si>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</si>
  <si>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</si>
  <si>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</si>
  <si>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</si>
  <si>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</si>
  <si>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</si>
  <si>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</si>
  <si>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</si>
  <si>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</si>
  <si>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</si>
  <si>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</si>
  <si>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</si>
  <si>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</si>
  <si>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</si>
  <si>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</si>
  <si>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</si>
  <si>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</si>
  <si>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</si>
  <si>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</si>
  <si>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</si>
  <si>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</si>
  <si>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</si>
  <si>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</si>
  <si>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</si>
  <si>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</si>
  <si>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</si>
  <si>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</si>
  <si>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</si>
  <si>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</si>
  <si>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</si>
  <si>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</si>
  <si>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</si>
  <si>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</si>
  <si>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</si>
  <si>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</si>
  <si>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</si>
  <si>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</si>
  <si>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</si>
  <si>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</si>
  <si>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</si>
  <si>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</si>
  <si>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</si>
  <si>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</si>
  <si>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</si>
  <si>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</si>
  <si>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</si>
  <si>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</si>
  <si>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</si>
  <si>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</si>
  <si>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</si>
  <si>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</si>
  <si>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</si>
  <si>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</si>
  <si>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</si>
  <si>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</si>
  <si>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</si>
  <si>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</si>
  <si>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</si>
  <si>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</si>
  <si>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</si>
  <si>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</si>
  <si>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</si>
  <si>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</si>
  <si>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</si>
  <si>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</si>
  <si>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</si>
  <si>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</si>
  <si>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</si>
  <si>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</si>
  <si>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</si>
  <si>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</si>
  <si>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</si>
  <si>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</si>
  <si>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</si>
  <si>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</si>
  <si>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</si>
  <si>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</si>
  <si>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</si>
  <si>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</si>
  <si>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</si>
  <si>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</si>
  <si>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</si>
  <si>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</si>
  <si>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</si>
  <si>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</si>
  <si>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</si>
  <si>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</si>
  <si>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</si>
  <si>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</si>
  <si>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</si>
  <si>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</si>
  <si>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</si>
  <si>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</si>
  <si>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</si>
  <si>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</si>
  <si>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</si>
  <si>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</si>
  <si>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</si>
  <si>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</si>
  <si>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</si>
  <si>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</si>
  <si>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</si>
  <si>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</si>
  <si>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</si>
  <si>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</si>
  <si>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</si>
  <si>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</si>
  <si>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</si>
  <si>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</si>
  <si>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</si>
  <si>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</si>
  <si>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</si>
  <si>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</si>
  <si>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</si>
  <si>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</si>
  <si>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</si>
  <si>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</si>
  <si>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</si>
  <si>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</si>
  <si>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</si>
  <si>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</si>
  <si>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</si>
  <si>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</si>
  <si>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</si>
  <si>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</si>
  <si>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</si>
  <si>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</si>
  <si>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</si>
  <si>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</si>
  <si>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</si>
  <si>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</si>
  <si>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</si>
  <si>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</si>
  <si>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</si>
  <si>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</si>
  <si>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</si>
  <si>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</si>
  <si>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</si>
  <si>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</si>
  <si>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</si>
  <si>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</si>
  <si>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</si>
  <si>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</si>
  <si>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</si>
  <si>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</si>
  <si>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</si>
  <si>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</si>
  <si>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</si>
  <si>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</si>
  <si>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</si>
  <si>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</si>
  <si>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</si>
  <si>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</si>
  <si>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</si>
  <si>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</si>
  <si>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</si>
  <si>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</si>
  <si>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</si>
  <si>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</si>
  <si>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</si>
  <si>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</si>
  <si>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</si>
  <si>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</si>
  <si>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</si>
  <si>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</si>
  <si>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</si>
  <si>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</si>
  <si>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</si>
  <si>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</si>
  <si>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</si>
  <si>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</si>
  <si>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</si>
  <si>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</si>
  <si>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</si>
  <si>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</si>
  <si>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</si>
  <si>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</si>
  <si>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</si>
  <si>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</si>
  <si>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</si>
  <si>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</si>
  <si>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</si>
  <si>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</si>
  <si>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</si>
  <si>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</si>
  <si>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</si>
  <si>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</si>
  <si>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</si>
  <si>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</si>
  <si>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</si>
  <si>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</si>
  <si>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</si>
  <si>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</si>
  <si>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</si>
  <si>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</si>
  <si>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</si>
  <si>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</si>
  <si>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</si>
  <si>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</si>
  <si>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</si>
  <si>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</si>
  <si>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</si>
  <si>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</si>
  <si>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</si>
  <si>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</si>
  <si>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</si>
  <si>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</si>
  <si>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</si>
  <si>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</si>
  <si>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</si>
  <si>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</si>
  <si>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</si>
  <si>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</si>
  <si>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</si>
  <si>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</si>
  <si>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</si>
  <si>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</si>
  <si>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</si>
  <si>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</si>
  <si>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</si>
  <si>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</si>
  <si>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</si>
  <si>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</si>
  <si>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</si>
  <si>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</si>
  <si>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</si>
  <si>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</si>
  <si>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</si>
  <si>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</si>
  <si>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</si>
  <si>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</si>
  <si>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</si>
  <si>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</si>
  <si>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</si>
  <si>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</si>
  <si>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</si>
  <si>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</si>
  <si>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</si>
  <si>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</si>
  <si>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</si>
  <si>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</si>
  <si>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</si>
  <si>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</si>
  <si>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</si>
  <si>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</si>
  <si>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</si>
  <si>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</si>
  <si>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</si>
  <si>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</si>
  <si>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</si>
  <si>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</si>
  <si>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</si>
  <si>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</si>
  <si>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</si>
  <si>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</si>
  <si>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</si>
  <si>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</si>
  <si>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</si>
  <si>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</si>
  <si>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</si>
  <si>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</si>
  <si>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</si>
  <si>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</si>
  <si>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</si>
  <si>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</si>
  <si>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</si>
  <si>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</si>
  <si>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</si>
  <si>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</si>
  <si>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</si>
  <si>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</si>
  <si>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</si>
  <si>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</si>
  <si>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</si>
  <si>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</si>
  <si>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</si>
  <si>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</si>
  <si>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</si>
  <si>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</si>
  <si>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</si>
  <si>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</si>
  <si>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</si>
  <si>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</si>
  <si>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</si>
  <si>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</si>
  <si>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</si>
  <si>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</si>
  <si>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</si>
  <si>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</si>
  <si>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</si>
  <si>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</si>
  <si>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</si>
  <si>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</si>
  <si>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</si>
  <si>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</si>
  <si>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</si>
  <si>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</si>
  <si>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</si>
  <si>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</si>
  <si>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</si>
  <si>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</si>
  <si>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</si>
  <si>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</si>
  <si>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</si>
  <si>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</si>
  <si>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</si>
  <si>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</si>
  <si>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</si>
  <si>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</si>
  <si>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</si>
  <si>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</si>
  <si>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</si>
  <si>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</si>
  <si>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</si>
  <si>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</si>
  <si>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</si>
  <si>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</si>
  <si>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</si>
  <si>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</si>
  <si>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</si>
  <si>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</si>
  <si>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</si>
  <si>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</si>
  <si>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</si>
  <si>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</si>
  <si>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</si>
  <si>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</si>
  <si>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</si>
  <si>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</si>
  <si>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</si>
  <si>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</si>
  <si>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</si>
  <si>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</si>
  <si>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</si>
  <si>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</si>
  <si>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</si>
  <si>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</si>
  <si>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</si>
  <si>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</si>
  <si>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</si>
  <si>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</si>
  <si>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</si>
  <si>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</si>
  <si>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</si>
  <si>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</si>
  <si>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</si>
  <si>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</si>
  <si>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</si>
  <si>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</si>
  <si>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</si>
  <si>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</si>
  <si>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</si>
  <si>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</si>
  <si>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</si>
  <si>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</si>
  <si>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</si>
  <si>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</si>
  <si>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</si>
  <si>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</si>
  <si>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</si>
  <si>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</si>
  <si>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</si>
  <si>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</si>
  <si>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</si>
  <si>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</si>
  <si>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</si>
  <si>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</si>
  <si>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</si>
  <si>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</si>
  <si>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</si>
  <si>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</si>
  <si>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</si>
  <si>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</si>
  <si>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</si>
  <si>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</si>
  <si>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</si>
  <si>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</si>
  <si>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</si>
  <si>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</si>
  <si>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</si>
  <si>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</si>
  <si>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</si>
  <si>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</si>
  <si>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</si>
  <si>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</si>
  <si>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</si>
  <si>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</si>
  <si>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</si>
  <si>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</si>
  <si>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</si>
  <si>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</si>
  <si>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</si>
  <si>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</si>
  <si>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</si>
  <si>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</si>
  <si>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</si>
  <si>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</si>
  <si>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</si>
  <si>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</si>
  <si>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</si>
  <si>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</si>
  <si>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</si>
  <si>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</si>
  <si>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</si>
  <si>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</si>
  <si>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</si>
  <si>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</si>
  <si>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</si>
  <si>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</si>
  <si>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</si>
  <si>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</si>
  <si>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</si>
  <si>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</si>
  <si>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</si>
  <si>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</si>
  <si>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</si>
  <si>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</si>
  <si>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</si>
  <si>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</si>
  <si>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</si>
  <si>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</si>
  <si>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</si>
  <si>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</si>
  <si>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</si>
  <si>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</si>
  <si>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</si>
  <si>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</si>
  <si>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</si>
  <si>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</si>
  <si>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</si>
  <si>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</si>
  <si>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</si>
  <si>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</si>
  <si>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</si>
  <si>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</si>
  <si>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</si>
  <si>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</si>
  <si>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</si>
  <si>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</si>
  <si>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</si>
  <si>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</si>
  <si>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</si>
  <si>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</si>
  <si>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</si>
  <si>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</si>
  <si>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</si>
  <si>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</si>
  <si>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</si>
  <si>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</si>
  <si>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</si>
  <si>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</si>
  <si>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</si>
  <si>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</si>
  <si>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</si>
  <si>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</si>
  <si>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</si>
  <si>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</si>
  <si>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</si>
  <si>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</si>
  <si>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</si>
  <si>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</si>
  <si>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</si>
  <si>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</si>
  <si>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</si>
  <si>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</si>
  <si>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</si>
  <si>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</si>
  <si>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</si>
  <si>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</si>
  <si>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</si>
  <si>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</si>
  <si>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</si>
  <si>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</si>
  <si>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</si>
  <si>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</si>
  <si>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</si>
  <si>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</si>
  <si>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</si>
  <si>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</si>
  <si>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</si>
  <si>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</si>
  <si>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</si>
  <si>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</si>
  <si>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</si>
  <si>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</si>
  <si>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</si>
  <si>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</si>
  <si>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</si>
  <si>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</si>
  <si>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</si>
  <si>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</si>
  <si>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</si>
  <si>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</si>
  <si>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</si>
  <si>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</si>
  <si>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</si>
  <si>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</si>
  <si>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</si>
  <si>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</si>
  <si>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</si>
  <si>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</si>
  <si>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</si>
  <si>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</si>
  <si>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</si>
  <si>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</si>
  <si>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</si>
  <si>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</si>
  <si>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</si>
  <si>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</si>
  <si>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</si>
  <si>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</si>
  <si>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</si>
  <si>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</si>
  <si>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</si>
  <si>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</si>
  <si>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</si>
  <si>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</si>
  <si>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</si>
  <si>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</si>
  <si>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</si>
  <si>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</si>
  <si>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</si>
  <si>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</si>
  <si>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</si>
  <si>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</si>
  <si>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</si>
  <si>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</si>
  <si>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</si>
  <si>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</si>
  <si>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</si>
  <si>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</si>
  <si>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</si>
  <si>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</si>
  <si>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</si>
  <si>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</si>
  <si>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</si>
  <si>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</si>
  <si>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</si>
  <si>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</si>
  <si>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</si>
  <si>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</si>
  <si>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</si>
  <si>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</si>
  <si>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</si>
  <si>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</si>
  <si>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</si>
  <si>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</si>
  <si>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</si>
  <si>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</si>
  <si>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</si>
  <si>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</si>
  <si>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</si>
  <si>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</si>
  <si>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</si>
  <si>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</si>
  <si>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</si>
  <si>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</si>
  <si>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</si>
  <si>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</si>
  <si>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</si>
  <si>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</si>
  <si>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</si>
  <si>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</si>
  <si>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</si>
  <si>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</si>
  <si>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</si>
  <si>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</si>
  <si>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</si>
  <si>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</si>
  <si>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</si>
  <si>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</si>
  <si>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</si>
  <si>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</si>
  <si>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</si>
  <si>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</si>
  <si>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</si>
  <si>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</si>
  <si>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</si>
  <si>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</si>
  <si>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</si>
  <si>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</si>
  <si>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</si>
  <si>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</si>
  <si>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</si>
  <si>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</si>
  <si>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</si>
  <si>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</si>
  <si>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</si>
  <si>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</si>
  <si>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</si>
  <si>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</si>
  <si>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</si>
  <si>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</si>
  <si>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</si>
  <si>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</si>
  <si>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</si>
  <si>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</si>
  <si>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</si>
  <si>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</si>
  <si>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</si>
  <si>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</si>
  <si>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</si>
  <si>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</si>
  <si>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</si>
  <si>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</si>
  <si>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</si>
  <si>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</si>
  <si>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</si>
  <si>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</si>
  <si>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</si>
  <si>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</si>
  <si>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</si>
  <si>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</si>
  <si>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</si>
  <si>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</si>
  <si>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</si>
  <si>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</si>
  <si>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</si>
  <si>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</si>
  <si>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</si>
  <si>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</si>
  <si>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</si>
  <si>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</si>
  <si>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</si>
  <si>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</si>
  <si>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</si>
  <si>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</si>
  <si>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</si>
  <si>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</si>
  <si>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</si>
  <si>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</si>
  <si>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</si>
  <si>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</si>
  <si>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</si>
  <si>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</si>
  <si>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</si>
  <si>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</si>
  <si>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</si>
  <si>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</si>
  <si>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</si>
  <si>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</si>
  <si>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</si>
  <si>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</si>
  <si>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</si>
  <si>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</si>
  <si>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</si>
  <si>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</si>
  <si>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</si>
  <si>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</si>
  <si>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</si>
  <si>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</si>
  <si>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</si>
  <si>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</si>
  <si>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</si>
  <si>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</si>
  <si>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</si>
  <si>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</si>
  <si>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</si>
  <si>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</si>
  <si>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</si>
  <si>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</si>
  <si>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</si>
  <si>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</si>
  <si>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</si>
  <si>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</si>
  <si>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</si>
  <si>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</si>
  <si>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</si>
  <si>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</si>
  <si>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</si>
  <si>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</si>
  <si>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</si>
  <si>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</si>
  <si>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</si>
  <si>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</si>
  <si>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</si>
  <si>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</si>
  <si>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</si>
  <si>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</si>
  <si>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</si>
  <si>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</si>
  <si>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</si>
  <si>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</si>
  <si>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</si>
  <si>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</si>
  <si>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</si>
  <si>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</si>
  <si>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</si>
  <si>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</si>
  <si>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</si>
  <si>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</si>
  <si>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</si>
  <si>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</si>
  <si>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</si>
  <si>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</si>
  <si>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</si>
  <si>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</si>
  <si>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</si>
  <si>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</si>
  <si>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</si>
  <si>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</si>
  <si>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</si>
  <si>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</si>
  <si>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</si>
  <si>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</si>
  <si>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</si>
  <si>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</si>
  <si>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</si>
  <si>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</si>
  <si>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</si>
  <si>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</si>
  <si>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</si>
  <si>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</si>
  <si>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</si>
  <si>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</si>
  <si>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</si>
  <si>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</si>
  <si>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</si>
  <si>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</si>
  <si>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</si>
  <si>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</si>
  <si>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</si>
  <si>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</si>
  <si>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</si>
  <si>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</si>
  <si>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</si>
  <si>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</si>
  <si>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</si>
  <si>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</si>
  <si>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</si>
  <si>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</si>
  <si>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</si>
  <si>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</si>
  <si>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</si>
  <si>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</si>
  <si>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</si>
  <si>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</si>
  <si>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</si>
  <si>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</si>
  <si>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</si>
  <si>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</si>
  <si>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</si>
  <si>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</si>
  <si>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</si>
  <si>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</si>
  <si>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</si>
  <si>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</si>
  <si>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</si>
  <si>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</si>
  <si>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</si>
  <si>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</si>
  <si>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</si>
  <si>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</si>
  <si>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</si>
  <si>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</si>
  <si>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</si>
  <si>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</si>
  <si>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</si>
  <si>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</si>
  <si>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</si>
  <si>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</si>
  <si>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</si>
  <si>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</si>
  <si>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</si>
  <si>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</si>
  <si>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</si>
  <si>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</si>
  <si>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</si>
  <si>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</si>
  <si>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</si>
  <si>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</si>
  <si>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</si>
  <si>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</si>
  <si>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</si>
  <si>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</si>
  <si>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</si>
  <si>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</si>
  <si>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</si>
  <si>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</si>
  <si>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</si>
  <si>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</si>
  <si>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</si>
  <si>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</si>
  <si>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</si>
  <si>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</si>
  <si>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</si>
  <si>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</si>
  <si>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</si>
  <si>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</si>
  <si>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</si>
  <si>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</si>
  <si>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</si>
  <si>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</si>
  <si>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</si>
  <si>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</si>
  <si>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</si>
  <si>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</si>
  <si>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</si>
  <si>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</si>
  <si>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</si>
  <si>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</si>
  <si>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</si>
  <si>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</si>
  <si>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</si>
  <si>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</si>
  <si>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</si>
  <si>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</si>
  <si>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</si>
  <si>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</si>
  <si>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</si>
  <si>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</si>
  <si>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</si>
  <si>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</si>
  <si>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</si>
  <si>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</si>
  <si>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</si>
  <si>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</si>
  <si>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</si>
  <si>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</si>
  <si>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</si>
  <si>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</si>
  <si>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</si>
  <si>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</si>
  <si>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</si>
  <si>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</si>
  <si>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</si>
  <si>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</si>
  <si>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</si>
  <si>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</si>
  <si>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</si>
  <si>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</si>
  <si>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</si>
  <si>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</si>
  <si>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</si>
  <si>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</si>
  <si>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</si>
  <si>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</si>
  <si>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</si>
  <si>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</si>
  <si>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</si>
  <si>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</si>
  <si>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</si>
  <si>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</si>
  <si>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</si>
  <si>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</si>
  <si>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</si>
  <si>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</si>
  <si>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</si>
  <si>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</si>
  <si>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</si>
  <si>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</si>
  <si>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</si>
  <si>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</si>
  <si>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</si>
  <si>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</si>
  <si>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</si>
  <si>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</si>
  <si>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</si>
  <si>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</si>
  <si>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</si>
  <si>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</si>
  <si>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</si>
  <si>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</si>
  <si>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</si>
  <si>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</si>
  <si>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</si>
  <si>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</si>
  <si>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</si>
  <si>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</si>
  <si>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</si>
  <si>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</si>
  <si>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</si>
  <si>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</si>
  <si>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</si>
  <si>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</si>
  <si>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</si>
  <si>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</si>
  <si>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</si>
  <si>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</si>
  <si>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</si>
  <si>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</si>
  <si>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</si>
  <si>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</si>
  <si>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</si>
  <si>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</si>
  <si>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</si>
  <si>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</si>
  <si>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</si>
  <si>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</si>
  <si>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</si>
  <si>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</si>
  <si>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</si>
  <si>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</si>
  <si>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</si>
  <si>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</si>
  <si>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</si>
  <si>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</si>
  <si>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</si>
  <si>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</si>
  <si>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</si>
  <si>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</si>
  <si>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</si>
  <si>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</si>
  <si>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</si>
  <si>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</si>
  <si>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</si>
  <si>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</si>
  <si>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</si>
  <si>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</si>
  <si>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</si>
  <si>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</si>
  <si>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</si>
  <si>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</si>
  <si>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</si>
  <si>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</si>
  <si>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</si>
  <si>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</si>
  <si>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</si>
  <si>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</si>
  <si>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</si>
  <si>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</si>
  <si>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</si>
  <si>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</si>
  <si>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</si>
  <si>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</si>
  <si>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</si>
  <si>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</si>
  <si>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</si>
  <si>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</si>
  <si>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</si>
  <si>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</si>
  <si>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</si>
  <si>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</si>
  <si>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</si>
  <si>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</si>
  <si>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</si>
  <si>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</si>
  <si>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</si>
  <si>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</si>
  <si>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</si>
  <si>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</si>
  <si>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</si>
  <si>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</si>
  <si>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</si>
  <si>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</si>
  <si>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</si>
  <si>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</si>
  <si>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</si>
  <si>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</si>
  <si>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</si>
  <si>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</si>
  <si>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</si>
  <si>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</si>
  <si>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</si>
  <si>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</si>
  <si>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</si>
  <si>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</si>
  <si>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</si>
  <si>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</si>
  <si>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</si>
  <si>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</si>
  <si>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</si>
  <si>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</si>
  <si>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</si>
  <si>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</si>
  <si>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</si>
  <si>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</si>
  <si>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</si>
  <si>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</si>
  <si>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</si>
  <si>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</si>
  <si>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</si>
  <si>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</si>
  <si>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</si>
  <si>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</si>
  <si>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</si>
  <si>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</si>
  <si>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</si>
  <si>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</si>
  <si>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</si>
  <si>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</si>
  <si>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</si>
  <si>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</si>
  <si>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</si>
  <si>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</si>
  <si>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</si>
  <si>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</si>
  <si>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</si>
  <si>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</si>
  <si>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</si>
  <si>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</si>
  <si>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</si>
  <si>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</si>
  <si>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</si>
  <si>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</si>
  <si>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</si>
  <si>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</si>
  <si>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</si>
  <si>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</si>
  <si>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</si>
  <si>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</si>
  <si>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</si>
  <si>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</si>
  <si>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</si>
  <si>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</si>
  <si>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</si>
  <si>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</si>
  <si>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</si>
  <si>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</si>
  <si>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</si>
  <si>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</si>
  <si>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</si>
  <si>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</si>
  <si>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</si>
  <si>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</si>
  <si>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</si>
  <si>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</si>
  <si>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</si>
  <si>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</si>
  <si>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</si>
  <si>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</si>
  <si>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</si>
  <si>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</si>
  <si>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</si>
  <si>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</si>
  <si>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</si>
  <si>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</si>
  <si>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</si>
  <si>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</si>
  <si>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</si>
  <si>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</si>
  <si>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</si>
  <si>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</si>
  <si>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</si>
  <si>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</si>
  <si>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</si>
  <si>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</si>
  <si>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</si>
  <si>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</si>
  <si>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</si>
  <si>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</si>
  <si>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</si>
  <si>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</si>
  <si>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</si>
  <si>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</si>
  <si>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</si>
  <si>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</si>
  <si>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</si>
  <si>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</si>
  <si>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</si>
  <si>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</si>
  <si>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</si>
  <si>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</si>
  <si>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</si>
  <si>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</si>
  <si>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</si>
  <si>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</si>
  <si>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</si>
  <si>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</si>
  <si>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</si>
  <si>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</si>
  <si>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</si>
  <si>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</si>
  <si>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</si>
  <si>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</si>
  <si>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</si>
  <si>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</si>
  <si>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</si>
  <si>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</si>
  <si>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</si>
  <si>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</si>
  <si>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</si>
  <si>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</si>
  <si>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</si>
  <si>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</si>
  <si>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</si>
  <si>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</si>
  <si>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</si>
  <si>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</si>
  <si>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</si>
  <si>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</si>
  <si>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</si>
  <si>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</si>
  <si>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</si>
  <si>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</si>
  <si>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</si>
  <si>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</si>
  <si>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</si>
  <si>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</si>
  <si>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</si>
  <si>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</si>
  <si>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</si>
  <si>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</si>
  <si>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</si>
  <si>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</si>
  <si>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</si>
  <si>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</si>
  <si>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</si>
  <si>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</si>
  <si>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</si>
  <si>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</si>
  <si>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</si>
  <si>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</si>
  <si>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</si>
  <si>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</si>
  <si>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</si>
  <si>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</si>
  <si>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</si>
  <si>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</si>
  <si>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</si>
  <si>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</si>
  <si>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</si>
  <si>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</si>
  <si>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</si>
  <si>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</si>
  <si>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</si>
  <si>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</si>
  <si>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</si>
  <si>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</si>
  <si>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</si>
  <si>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</si>
  <si>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</si>
  <si>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</si>
  <si>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</si>
  <si>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</si>
  <si>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</si>
  <si>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</si>
  <si>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</si>
  <si>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</si>
  <si>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</si>
  <si>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</si>
  <si>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</si>
  <si>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</si>
  <si>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</si>
  <si>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</si>
  <si>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</si>
  <si>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</si>
  <si>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</si>
  <si>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</si>
  <si>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</si>
  <si>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</si>
  <si>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</si>
  <si>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</si>
  <si>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</si>
  <si>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</si>
  <si>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</si>
  <si>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</si>
  <si>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</si>
  <si>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</si>
  <si>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</si>
  <si>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</si>
  <si>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</si>
  <si>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</si>
  <si>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</si>
  <si>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</si>
  <si>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</si>
  <si>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</si>
  <si>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</si>
  <si>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</si>
  <si>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</si>
  <si>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</si>
  <si>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</si>
  <si>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</si>
  <si>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</si>
  <si>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</si>
  <si>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</si>
  <si>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</si>
  <si>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</si>
  <si>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</si>
  <si>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</si>
  <si>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</si>
  <si>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</si>
  <si>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</si>
  <si>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</si>
  <si>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</si>
  <si>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</si>
  <si>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</si>
  <si>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</si>
  <si>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</si>
  <si>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</si>
  <si>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</si>
  <si>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</si>
  <si>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</si>
  <si>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</si>
  <si>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</si>
  <si>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</si>
  <si>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</si>
  <si>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</si>
  <si>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</si>
  <si>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</si>
  <si>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</si>
  <si>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</si>
  <si>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</si>
  <si>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</si>
  <si>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</si>
  <si>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</si>
  <si>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</si>
  <si>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</si>
  <si>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</si>
  <si>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</si>
  <si>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</si>
  <si>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</si>
  <si>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</si>
  <si>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</si>
  <si>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</si>
  <si>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</si>
  <si>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</si>
  <si>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</si>
  <si>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</si>
  <si>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</si>
  <si>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</si>
  <si>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</si>
  <si>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</si>
  <si>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</si>
  <si>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</si>
  <si>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</si>
  <si>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</si>
  <si>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</si>
  <si>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</si>
  <si>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</si>
  <si>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</si>
  <si>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</si>
  <si>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</si>
  <si>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</si>
  <si>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</si>
  <si>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</si>
  <si>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</si>
  <si>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</si>
  <si>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</si>
  <si>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</si>
  <si>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</si>
  <si>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</si>
  <si>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</si>
  <si>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</si>
  <si>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</si>
  <si>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</si>
  <si>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</si>
  <si>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</si>
  <si>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</si>
  <si>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</si>
  <si>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</si>
  <si>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</si>
  <si>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</si>
  <si>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</si>
  <si>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</si>
  <si>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</si>
  <si>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</si>
  <si>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</si>
  <si>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</si>
  <si>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</si>
  <si>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</si>
  <si>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</si>
  <si>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</si>
  <si>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</si>
  <si>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</si>
  <si>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</si>
  <si>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</si>
  <si>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</si>
  <si>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</si>
  <si>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</si>
  <si>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</si>
  <si>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</si>
  <si>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</si>
  <si>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</si>
  <si>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</si>
  <si>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</si>
  <si>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</si>
  <si>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</si>
  <si>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</si>
  <si>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</si>
  <si>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</si>
  <si>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</si>
  <si>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</si>
  <si>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</si>
  <si>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</si>
  <si>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</si>
  <si>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</si>
  <si>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</si>
  <si>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</si>
  <si>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</si>
  <si>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</si>
  <si>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</si>
  <si>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</si>
  <si>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</si>
  <si>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</si>
  <si>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</si>
  <si>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</si>
  <si>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</si>
  <si>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</si>
  <si>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</si>
  <si>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</si>
  <si>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</si>
  <si>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</si>
  <si>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</si>
  <si>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</si>
  <si>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</si>
  <si>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</si>
  <si>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</si>
  <si>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</si>
  <si>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</si>
  <si>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</si>
  <si>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</si>
  <si>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</si>
  <si>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</si>
  <si>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</si>
  <si>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</si>
  <si>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</si>
  <si>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</si>
  <si>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</si>
  <si>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</si>
  <si>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</si>
  <si>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</si>
  <si>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</si>
  <si>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</si>
  <si>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</si>
  <si>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</si>
  <si>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</si>
  <si>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</si>
  <si>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</si>
  <si>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</si>
  <si>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</si>
  <si>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</si>
  <si>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</si>
  <si>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</si>
  <si>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</si>
  <si>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</si>
  <si>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</si>
  <si>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</si>
  <si>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</si>
  <si>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</si>
  <si>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</si>
  <si>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</si>
  <si>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</si>
  <si>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</si>
  <si>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</si>
  <si>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</si>
  <si>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</si>
  <si>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</si>
  <si>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</si>
  <si>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</si>
  <si>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</si>
  <si>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</si>
  <si>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</si>
  <si>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</si>
  <si>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</si>
  <si>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</si>
  <si>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</si>
  <si>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</si>
  <si>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</si>
  <si>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</si>
  <si>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</si>
  <si>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</si>
  <si>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</si>
  <si>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</si>
  <si>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</si>
  <si>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</si>
  <si>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</si>
  <si>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</si>
  <si>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</si>
  <si>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</si>
  <si>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</si>
  <si>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</si>
  <si>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</si>
  <si>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</si>
  <si>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</si>
  <si>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</si>
  <si>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</si>
  <si>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</si>
  <si>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</si>
  <si>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</si>
  <si>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</si>
  <si>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</si>
  <si>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</si>
  <si>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</si>
  <si>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</si>
  <si>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</si>
  <si>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</si>
  <si>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</si>
  <si>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</si>
  <si>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</si>
  <si>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</si>
  <si>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</si>
  <si>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</si>
  <si>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</si>
  <si>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</si>
  <si>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</si>
  <si>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</si>
  <si>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</si>
  <si>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</si>
  <si>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</si>
  <si>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</si>
  <si>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</si>
  <si>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</si>
  <si>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</si>
  <si>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</si>
  <si>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</si>
  <si>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</si>
  <si>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</si>
  <si>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</si>
  <si>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</si>
  <si>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</si>
  <si>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</si>
  <si>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</si>
  <si>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</si>
  <si>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</si>
  <si>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</si>
  <si>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</si>
  <si>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</si>
  <si>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</si>
  <si>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</si>
  <si>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</si>
  <si>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</si>
  <si>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</si>
  <si>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</si>
  <si>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</si>
  <si>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</si>
  <si>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</si>
  <si>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</si>
  <si>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</si>
  <si>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</si>
  <si>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</si>
  <si>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</si>
  <si>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</si>
  <si>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</si>
  <si>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</si>
  <si>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</si>
  <si>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</si>
  <si>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</si>
  <si>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</si>
  <si>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</si>
  <si>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</si>
  <si>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</si>
  <si>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</si>
  <si>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</si>
  <si>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</si>
  <si>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</si>
  <si>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</si>
  <si>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</si>
  <si>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</si>
  <si>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</si>
  <si>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</si>
  <si>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</si>
  <si>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</si>
  <si>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</si>
  <si>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</si>
  <si>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</si>
  <si>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</si>
  <si>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</si>
  <si>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</si>
  <si>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</si>
  <si>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</si>
  <si>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</si>
  <si>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</si>
  <si>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</si>
  <si>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</si>
  <si>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</si>
  <si>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</si>
  <si>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</si>
  <si>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</si>
  <si>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</si>
  <si>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</si>
  <si>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</si>
  <si>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</si>
  <si>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</si>
  <si>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</si>
  <si>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</si>
  <si>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</si>
  <si>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</si>
  <si>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</si>
  <si>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</si>
  <si>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</si>
  <si>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</si>
  <si>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</si>
  <si>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</si>
  <si>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</si>
  <si>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</si>
  <si>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</si>
  <si>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</si>
  <si>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</si>
  <si>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</si>
  <si>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</si>
  <si>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</si>
  <si>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</si>
  <si>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</si>
  <si>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</si>
  <si>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</si>
  <si>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</si>
  <si>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</si>
  <si>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</si>
  <si>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</si>
  <si>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</si>
  <si>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</si>
  <si>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</si>
  <si>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</si>
  <si>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</si>
  <si>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</si>
  <si>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</si>
  <si>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</si>
  <si>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</si>
  <si>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</si>
  <si>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</si>
  <si>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</si>
  <si>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</si>
  <si>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</si>
  <si>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</si>
  <si>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</si>
  <si>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</si>
  <si>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</si>
  <si>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</si>
  <si>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</si>
  <si>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</si>
  <si>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</si>
  <si>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</si>
  <si>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</si>
  <si>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</si>
  <si>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</si>
  <si>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</si>
  <si>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</si>
  <si>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</si>
  <si>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</si>
  <si>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</si>
  <si>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</si>
  <si>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</si>
  <si>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</si>
  <si>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</si>
  <si>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</si>
  <si>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</si>
  <si>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</si>
  <si>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</si>
  <si>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</si>
  <si>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</si>
  <si>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</si>
  <si>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</si>
  <si>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</si>
  <si>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</si>
  <si>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</si>
  <si>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</si>
  <si>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</si>
  <si>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</si>
  <si>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</si>
  <si>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</si>
  <si>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</si>
  <si>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</si>
  <si>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</si>
  <si>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</si>
  <si>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</si>
  <si>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</si>
  <si>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</si>
  <si>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</si>
  <si>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</si>
  <si>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</si>
  <si>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</si>
  <si>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</si>
  <si>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</si>
  <si>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</si>
  <si>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</si>
  <si>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</si>
  <si>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</si>
  <si>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</si>
  <si>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</si>
  <si>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</si>
  <si>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</si>
  <si>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</si>
  <si>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</si>
  <si>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</si>
  <si>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</si>
  <si>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</si>
  <si>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</si>
  <si>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</si>
  <si>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</si>
  <si>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</si>
  <si>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</si>
  <si>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</si>
  <si>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</si>
  <si>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</si>
  <si>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</si>
  <si>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</si>
  <si>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</si>
  <si>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</si>
  <si>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</si>
  <si>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</si>
  <si>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</si>
  <si>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</si>
  <si>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</si>
  <si>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</si>
  <si>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</si>
  <si>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</si>
  <si>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</si>
  <si>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</si>
  <si>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</si>
  <si>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</si>
  <si>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</si>
  <si>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</si>
  <si>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</si>
  <si>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</si>
  <si>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</si>
  <si>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</si>
  <si>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</si>
  <si>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</si>
  <si>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</si>
  <si>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</si>
  <si>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</si>
  <si>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</si>
  <si>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</si>
  <si>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</si>
  <si>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</si>
  <si>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</si>
  <si>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</si>
  <si>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</si>
  <si>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</si>
  <si>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</si>
  <si>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</si>
  <si>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</si>
  <si>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</si>
  <si>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</si>
  <si>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</si>
  <si>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</si>
  <si>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</si>
  <si>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</si>
  <si>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</si>
  <si>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</si>
  <si>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</si>
  <si>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</si>
  <si>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</si>
  <si>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</si>
  <si>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</si>
  <si>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</si>
  <si>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</si>
  <si>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</si>
  <si>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</si>
  <si>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</si>
  <si>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</si>
  <si>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</si>
  <si>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</si>
  <si>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</si>
  <si>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</si>
  <si>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</si>
  <si>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</si>
  <si>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</si>
  <si>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</si>
  <si>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</si>
  <si>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</si>
  <si>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</si>
  <si>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</si>
  <si>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</si>
  <si>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</si>
  <si>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</si>
  <si>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</si>
  <si>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</si>
  <si>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</si>
  <si>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</si>
  <si>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</si>
  <si>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</si>
  <si>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</si>
  <si>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</si>
  <si>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</si>
  <si>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</si>
  <si>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</si>
  <si>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</si>
  <si>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</si>
  <si>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</si>
  <si>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</si>
  <si>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</si>
  <si>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</si>
  <si>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</si>
  <si>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</si>
  <si>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</si>
  <si>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</si>
  <si>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</si>
  <si>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</si>
  <si>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</si>
  <si>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</si>
  <si>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</si>
  <si>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</si>
  <si>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</si>
  <si>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</si>
  <si>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</si>
  <si>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</si>
  <si>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</si>
  <si>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</si>
  <si>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</si>
  <si>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</si>
  <si>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</si>
  <si>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</si>
  <si>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</si>
  <si>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</si>
  <si>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</si>
  <si>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</si>
  <si>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</si>
  <si>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</si>
  <si>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</si>
  <si>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</si>
  <si>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</si>
  <si>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</si>
  <si>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</si>
  <si>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</si>
  <si>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</si>
  <si>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</si>
  <si>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</si>
  <si>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</si>
  <si>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</si>
  <si>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</si>
  <si>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</si>
  <si>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</si>
  <si>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</si>
  <si>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</si>
  <si>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</si>
  <si>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</si>
  <si>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</si>
  <si>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</si>
  <si>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</si>
  <si>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</si>
  <si>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</si>
  <si>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</si>
  <si>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</si>
  <si>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</si>
  <si>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</si>
  <si>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</si>
  <si>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</si>
  <si>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</si>
  <si>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</si>
  <si>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</si>
  <si>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</si>
  <si>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</si>
  <si>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</si>
  <si>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</si>
  <si>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</si>
  <si>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</si>
  <si>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</si>
  <si>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</si>
  <si>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</si>
  <si>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</si>
  <si>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</si>
  <si>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</si>
  <si>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</si>
  <si>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</si>
  <si>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</si>
  <si>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</si>
  <si>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</si>
  <si>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</si>
  <si>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</si>
  <si>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</si>
  <si>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</si>
  <si>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</si>
  <si>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</si>
  <si>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</si>
  <si>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</si>
  <si>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</si>
  <si>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</si>
  <si>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</si>
  <si>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</si>
  <si>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</si>
  <si>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</si>
  <si>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</si>
  <si>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</si>
  <si>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</si>
  <si>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</si>
  <si>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</si>
  <si>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</si>
  <si>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</si>
  <si>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</si>
  <si>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</si>
  <si>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</si>
  <si>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</si>
  <si>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</si>
  <si>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</si>
  <si>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</si>
  <si>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</si>
  <si>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</si>
  <si>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</si>
  <si>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</si>
  <si>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</si>
  <si>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</si>
  <si>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</si>
  <si>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</si>
  <si>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</si>
  <si>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</si>
  <si>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</si>
  <si>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</si>
  <si>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</si>
  <si>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</si>
  <si>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</si>
  <si>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</si>
  <si>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</si>
  <si>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</si>
  <si>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</si>
  <si>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</si>
  <si>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</si>
  <si>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</si>
  <si>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</si>
  <si>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</si>
  <si>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</si>
  <si>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</si>
  <si>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</si>
  <si>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</si>
  <si>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</si>
  <si>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</si>
  <si>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</si>
  <si>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</si>
  <si>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</si>
  <si>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</si>
  <si>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</si>
  <si>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</si>
  <si>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</si>
  <si>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</si>
  <si>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</si>
  <si>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</si>
  <si>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</si>
  <si>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</si>
  <si>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</si>
  <si>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</si>
  <si>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</si>
  <si>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</si>
  <si>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</si>
  <si>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</si>
  <si>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</si>
  <si>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</si>
  <si>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</si>
  <si>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</si>
  <si>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</si>
  <si>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</si>
  <si>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</si>
  <si>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</si>
  <si>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</si>
  <si>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</si>
  <si>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</si>
  <si>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</si>
  <si>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</si>
  <si>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</si>
  <si>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</si>
  <si>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</si>
  <si>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</si>
  <si>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</si>
  <si>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</si>
  <si>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</si>
  <si>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</si>
  <si>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</si>
  <si>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</si>
  <si>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</si>
  <si>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</si>
  <si>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</si>
  <si>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</si>
  <si>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</si>
  <si>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</si>
  <si>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</si>
  <si>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</si>
  <si>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</si>
  <si>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</si>
  <si>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</si>
  <si>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</si>
  <si>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</si>
  <si>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</si>
  <si>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</si>
  <si>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</si>
  <si>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</si>
  <si>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</si>
  <si>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</si>
  <si>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</si>
  <si>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</si>
  <si>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</si>
  <si>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</si>
  <si>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</si>
  <si>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</si>
  <si>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</si>
  <si>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</si>
  <si>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</si>
  <si>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</si>
  <si>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</si>
  <si>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</si>
  <si>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</si>
  <si>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</si>
  <si>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</si>
  <si>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</si>
  <si>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</si>
  <si>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</si>
  <si>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</si>
  <si>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</si>
  <si>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</si>
  <si>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</si>
  <si>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</si>
  <si>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</si>
  <si>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</si>
  <si>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</si>
  <si>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</si>
  <si>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</si>
  <si>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</si>
  <si>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</si>
  <si>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</si>
  <si>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</si>
  <si>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</si>
  <si>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</si>
  <si>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</si>
  <si>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</si>
  <si>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</si>
  <si>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</si>
  <si>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</si>
  <si>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</si>
  <si>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</si>
  <si>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</si>
  <si>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</si>
  <si>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</si>
  <si>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</si>
  <si>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</si>
  <si>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</si>
  <si>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</si>
  <si>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</si>
  <si>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</si>
  <si>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</si>
  <si>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</si>
  <si>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</si>
  <si>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</si>
  <si>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</si>
  <si>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</si>
  <si>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</si>
  <si>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</si>
  <si>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</si>
  <si>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</si>
  <si>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</si>
  <si>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</si>
  <si>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</si>
  <si>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</si>
  <si>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</si>
  <si>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</si>
  <si>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</si>
  <si>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</si>
  <si>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</si>
  <si>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</si>
  <si>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</si>
  <si>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</si>
  <si>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</si>
  <si>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</si>
  <si>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</si>
  <si>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</si>
  <si>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</si>
  <si>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</si>
  <si>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</si>
  <si>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</si>
  <si>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</si>
  <si>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</si>
  <si>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</si>
  <si>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</si>
  <si>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</si>
  <si>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</si>
  <si>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</si>
  <si>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</si>
  <si>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</si>
  <si>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</si>
  <si>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</si>
  <si>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</si>
  <si>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</si>
  <si>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</si>
  <si>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</si>
  <si>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</si>
  <si>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</si>
  <si>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</si>
  <si>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</si>
  <si>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</si>
  <si>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</si>
  <si>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</si>
  <si>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</si>
  <si>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</si>
  <si>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</si>
  <si>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</si>
  <si>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</si>
  <si>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</si>
  <si>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</si>
  <si>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</si>
  <si>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</si>
  <si>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</si>
  <si>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</si>
  <si>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</si>
  <si>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</si>
  <si>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</si>
  <si>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</si>
  <si>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</si>
  <si>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</si>
  <si>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</si>
  <si>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</si>
  <si>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</si>
  <si>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</si>
  <si>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</si>
  <si>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</si>
  <si>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</si>
  <si>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</si>
  <si>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</si>
  <si>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</si>
  <si>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</si>
  <si>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</si>
  <si>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</si>
  <si>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</si>
  <si>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</si>
  <si>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</si>
  <si>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</si>
  <si>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</si>
  <si>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</si>
  <si>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</si>
  <si>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</si>
  <si>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</si>
  <si>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</si>
  <si>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</si>
  <si>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</si>
  <si>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</si>
  <si>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</si>
  <si>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</si>
  <si>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</si>
  <si>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</si>
  <si>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</si>
  <si>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</si>
  <si>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</si>
  <si>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</si>
  <si>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</si>
  <si>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</si>
  <si>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</si>
  <si>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</si>
  <si>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</si>
  <si>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</si>
  <si>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</si>
  <si>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</si>
  <si>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</si>
  <si>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</si>
  <si>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</si>
  <si>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</si>
  <si>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</si>
  <si>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</si>
  <si>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</si>
  <si>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</si>
  <si>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</si>
  <si>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</si>
  <si>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</si>
  <si>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</si>
  <si>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</si>
  <si>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</si>
  <si>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</si>
  <si>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</si>
  <si>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</si>
  <si>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</si>
  <si>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</si>
  <si>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</si>
  <si>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</si>
  <si>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</si>
  <si>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</si>
  <si>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</si>
  <si>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</si>
  <si>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</si>
  <si>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</si>
  <si>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</si>
  <si>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</si>
  <si>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</si>
  <si>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</si>
  <si>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</si>
  <si>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</si>
  <si>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</si>
  <si>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</si>
  <si>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</si>
  <si>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</si>
  <si>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</si>
  <si>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</si>
  <si>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</si>
  <si>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</si>
  <si>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</si>
  <si>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</si>
  <si>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</si>
  <si>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</si>
  <si>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</si>
  <si>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</si>
  <si>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</si>
  <si>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</si>
  <si>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</si>
  <si>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</si>
  <si>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</si>
  <si>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</si>
  <si>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</si>
  <si>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</si>
  <si>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</si>
  <si>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</si>
  <si>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</si>
  <si>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</si>
  <si>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</si>
  <si>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</si>
  <si>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</si>
  <si>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</si>
  <si>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</si>
  <si>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</si>
  <si>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</si>
  <si>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</si>
  <si>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</si>
  <si>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</si>
  <si>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</si>
  <si>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</si>
  <si>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</si>
  <si>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</si>
  <si>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</si>
  <si>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</si>
  <si>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</si>
  <si>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</si>
  <si>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</si>
  <si>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</si>
  <si>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</si>
  <si>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</si>
  <si>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</si>
  <si>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</si>
  <si>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</si>
  <si>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</si>
  <si>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</si>
  <si>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</si>
  <si>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</si>
  <si>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</si>
  <si>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</si>
  <si>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</si>
  <si>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</si>
  <si>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</si>
  <si>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</si>
  <si>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</si>
  <si>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</si>
  <si>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</si>
  <si>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</si>
  <si>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</si>
  <si>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</si>
  <si>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</si>
  <si>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</si>
  <si>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</si>
  <si>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</si>
  <si>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</si>
  <si>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</si>
  <si>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</si>
  <si>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</si>
  <si>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</si>
  <si>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</si>
  <si>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</si>
  <si>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</si>
  <si>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</si>
  <si>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</si>
  <si>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</si>
  <si>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</si>
  <si>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</si>
  <si>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</si>
  <si>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</si>
  <si>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</si>
  <si>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</si>
  <si>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</si>
  <si>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</si>
  <si>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</si>
  <si>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</si>
  <si>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</si>
  <si>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</si>
  <si>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</si>
  <si>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</si>
  <si>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</si>
  <si>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</si>
  <si>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</si>
  <si>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</si>
  <si>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</si>
  <si>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</si>
  <si>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</si>
  <si>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</si>
  <si>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</si>
  <si>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</si>
  <si>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</si>
  <si>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</si>
  <si>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</si>
  <si>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</si>
  <si>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</si>
  <si>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</si>
  <si>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</si>
  <si>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</si>
  <si>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</si>
  <si>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</si>
  <si>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</si>
  <si>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</si>
  <si>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</si>
  <si>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</si>
  <si>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</si>
  <si>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</si>
  <si>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</si>
  <si>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</si>
  <si>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</si>
  <si>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</si>
  <si>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</si>
  <si>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</si>
  <si>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</si>
  <si>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</si>
  <si>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</si>
  <si>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</si>
  <si>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</si>
  <si>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</si>
  <si>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</si>
  <si>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</si>
  <si>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</si>
  <si>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</si>
  <si>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</si>
  <si>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</si>
  <si>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</si>
  <si>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</si>
  <si>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</si>
  <si>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</si>
  <si>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</si>
  <si>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</si>
  <si>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</si>
  <si>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</si>
  <si>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</si>
  <si>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</si>
  <si>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</si>
  <si>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</si>
  <si>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</si>
  <si>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</si>
  <si>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</si>
  <si>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</si>
  <si>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</si>
  <si>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</si>
  <si>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</si>
  <si>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</si>
  <si>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</si>
  <si>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</si>
  <si>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</si>
  <si>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</si>
  <si>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</si>
  <si>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</si>
  <si>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</si>
  <si>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</si>
  <si>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</si>
  <si>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</si>
  <si>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</si>
  <si>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</si>
  <si>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</si>
  <si>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</si>
  <si>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</si>
  <si>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</si>
  <si>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</si>
  <si>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</si>
  <si>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</si>
  <si>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</si>
  <si>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</si>
  <si>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</si>
  <si>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</si>
  <si>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</si>
  <si>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</si>
  <si>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</si>
  <si>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</si>
  <si>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</si>
  <si>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</si>
  <si>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</si>
  <si>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</si>
  <si>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</si>
  <si>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</si>
  <si>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</si>
  <si>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</si>
  <si>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</si>
  <si>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</si>
  <si>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</si>
  <si>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</si>
  <si>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</si>
  <si>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</si>
  <si>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</si>
  <si>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</si>
  <si>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</si>
  <si>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</si>
  <si>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</si>
  <si>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</si>
  <si>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</si>
  <si>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</si>
  <si>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</si>
  <si>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</si>
  <si>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</si>
  <si>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</si>
  <si>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</si>
  <si>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</si>
  <si>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</si>
  <si>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</si>
  <si>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</si>
  <si>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</si>
  <si>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</si>
  <si>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</si>
  <si>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</si>
  <si>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</si>
  <si>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</si>
  <si>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</si>
  <si>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</si>
  <si>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</si>
  <si>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</si>
  <si>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</si>
  <si>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</si>
  <si>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</si>
  <si>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</si>
  <si>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</si>
  <si>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</si>
  <si>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</si>
  <si>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</si>
  <si>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</si>
  <si>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</si>
  <si>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</si>
  <si>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</si>
  <si>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</si>
  <si>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</si>
  <si>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</si>
  <si>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</si>
  <si>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</si>
  <si>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</si>
  <si>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</si>
  <si>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</si>
  <si>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</si>
  <si>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</si>
  <si>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</si>
  <si>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</si>
  <si>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</si>
  <si>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</si>
  <si>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</si>
  <si>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</si>
  <si>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</si>
  <si>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</si>
  <si>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</si>
  <si>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</si>
  <si>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</si>
  <si>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</si>
  <si>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</si>
  <si>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</si>
  <si>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</si>
  <si>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</si>
  <si>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</si>
  <si>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</si>
  <si>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</si>
  <si>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</si>
  <si>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</si>
  <si>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</si>
  <si>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</si>
  <si>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</si>
  <si>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</si>
  <si>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</si>
  <si>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</si>
  <si>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</si>
  <si>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</si>
  <si>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</si>
  <si>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</si>
  <si>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</si>
  <si>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</si>
  <si>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</si>
  <si>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</si>
  <si>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</si>
  <si>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</si>
  <si>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</si>
  <si>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</si>
  <si>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</si>
  <si>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</si>
  <si>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</si>
  <si>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</si>
  <si>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</si>
  <si>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</si>
  <si>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</si>
  <si>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</si>
  <si>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</si>
  <si>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</si>
  <si>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</si>
  <si>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</si>
  <si>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</si>
  <si>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</si>
  <si>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</si>
  <si>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</si>
  <si>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</si>
  <si>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</si>
  <si>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</si>
  <si>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</si>
  <si>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</si>
  <si>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</si>
  <si>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</si>
  <si>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</si>
  <si>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</si>
  <si>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</si>
  <si>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</si>
  <si>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</si>
  <si>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</si>
  <si>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</si>
  <si>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</si>
  <si>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</si>
  <si>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</si>
  <si>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</si>
  <si>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</si>
  <si>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</si>
  <si>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</si>
  <si>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</si>
  <si>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</si>
  <si>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</si>
  <si>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</si>
  <si>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</si>
  <si>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</si>
  <si>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</si>
  <si>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</si>
  <si>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</si>
  <si>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</si>
  <si>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</si>
  <si>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</si>
  <si>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</si>
  <si>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</si>
  <si>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</si>
  <si>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</si>
  <si>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</si>
  <si>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</si>
  <si>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</si>
  <si>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</si>
  <si>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</si>
  <si>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</si>
  <si>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</si>
  <si>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</si>
  <si>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</si>
  <si>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</si>
  <si>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</si>
  <si>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</si>
  <si>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</si>
  <si>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</si>
  <si>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</si>
  <si>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</si>
  <si>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</si>
  <si>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</si>
  <si>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</si>
  <si>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</si>
  <si>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</si>
  <si>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</si>
  <si>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</si>
  <si>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</si>
  <si>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</si>
  <si>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</si>
  <si>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</si>
  <si>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</si>
  <si>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</si>
  <si>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</si>
  <si>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</si>
  <si>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</si>
  <si>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</si>
  <si>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</si>
  <si>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</si>
  <si>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</si>
  <si>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</si>
  <si>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</si>
  <si>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</si>
  <si>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</si>
  <si>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</si>
  <si>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</si>
  <si>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</si>
  <si>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</si>
  <si>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</si>
  <si>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</si>
  <si>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</si>
  <si>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</si>
  <si>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</si>
  <si>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</si>
  <si>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</si>
  <si>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</si>
  <si>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</si>
  <si>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</si>
  <si>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</si>
  <si>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</si>
  <si>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</si>
  <si>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</si>
  <si>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</si>
  <si>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</si>
  <si>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</si>
  <si>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</si>
  <si>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</si>
  <si>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</si>
  <si>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</si>
  <si>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</si>
  <si>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</si>
  <si>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</si>
  <si>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</si>
  <si>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</si>
  <si>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</si>
  <si>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</si>
  <si>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</si>
  <si>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</si>
  <si>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</si>
  <si>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</si>
  <si>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</si>
  <si>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</si>
  <si>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</si>
  <si>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</si>
  <si>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</si>
  <si>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</si>
  <si>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</si>
  <si>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</si>
  <si>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</si>
  <si>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</si>
  <si>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</si>
  <si>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</si>
  <si>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</si>
  <si>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</si>
  <si>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</si>
  <si>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</si>
  <si>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</si>
  <si>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</si>
  <si>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</si>
  <si>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</si>
  <si>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</si>
  <si>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</si>
  <si>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</si>
  <si>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</si>
  <si>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</si>
  <si>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</si>
  <si>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</si>
  <si>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</si>
  <si>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</si>
  <si>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</si>
  <si>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</si>
  <si>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</si>
  <si>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</si>
  <si>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</si>
  <si>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</si>
  <si>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</si>
  <si>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</si>
  <si>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</si>
  <si>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</si>
  <si>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</si>
  <si>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</si>
  <si>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</si>
  <si>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</si>
  <si>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</si>
  <si>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</si>
  <si>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</si>
  <si>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</si>
  <si>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</si>
  <si>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</si>
  <si>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</si>
  <si>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</si>
  <si>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</si>
  <si>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</si>
  <si>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</si>
  <si>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</si>
  <si>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</si>
  <si>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</si>
  <si>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</si>
  <si>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</si>
  <si>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</si>
  <si>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</si>
  <si>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</si>
  <si>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</si>
  <si>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</si>
  <si>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</si>
  <si>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</si>
  <si>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</si>
  <si>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</si>
  <si>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</si>
  <si>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</si>
  <si>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</si>
  <si>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</si>
  <si>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</si>
  <si>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</si>
  <si>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</si>
  <si>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</si>
  <si>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</si>
  <si>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</si>
  <si>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</si>
  <si>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</si>
  <si>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</si>
  <si>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</si>
  <si>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</si>
  <si>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</si>
  <si>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</si>
  <si>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</si>
  <si>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</si>
  <si>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</si>
  <si>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</si>
  <si>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</si>
  <si>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</si>
  <si>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</si>
  <si>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</si>
  <si>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</si>
  <si>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</si>
  <si>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</si>
  <si>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</si>
  <si>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</si>
  <si>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</si>
  <si>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</si>
  <si>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</si>
  <si>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</si>
  <si>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</si>
  <si>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</si>
  <si>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</si>
  <si>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</si>
  <si>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</si>
  <si>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</si>
  <si>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</si>
  <si>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</si>
  <si>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</si>
  <si>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</si>
  <si>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</si>
  <si>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</si>
  <si>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</si>
  <si>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</si>
  <si>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</si>
  <si>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</si>
  <si>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</si>
  <si>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</si>
  <si>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</si>
  <si>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</si>
  <si>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</si>
  <si>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</si>
  <si>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</si>
  <si>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</si>
  <si>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</si>
  <si>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</si>
  <si>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</si>
  <si>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</si>
  <si>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</si>
  <si>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</si>
  <si>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</si>
  <si>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</si>
  <si>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</si>
  <si>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</si>
  <si>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</si>
  <si>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</si>
  <si>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</si>
  <si>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</si>
  <si>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</si>
  <si>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</si>
  <si>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</si>
  <si>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</si>
  <si>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</si>
  <si>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</si>
  <si>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</si>
  <si>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</si>
  <si>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</si>
  <si>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</si>
  <si>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</si>
  <si>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</si>
  <si>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</si>
  <si>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</si>
  <si>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</si>
  <si>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</si>
  <si>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</si>
  <si>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</si>
  <si>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</si>
  <si>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</si>
  <si>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</si>
  <si>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</si>
  <si>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</si>
  <si>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</si>
  <si>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</si>
  <si>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</si>
  <si>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</si>
  <si>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</si>
  <si>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</si>
  <si>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</si>
  <si>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</si>
  <si>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</si>
  <si>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</si>
  <si>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</si>
  <si>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</si>
  <si>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</si>
  <si>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</si>
  <si>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</si>
  <si>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</si>
  <si>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</si>
  <si>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</si>
  <si>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</si>
  <si>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</si>
  <si>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</si>
  <si>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</si>
  <si>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</si>
  <si>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</si>
  <si>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</si>
  <si>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</si>
  <si>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</si>
  <si>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</si>
  <si>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</si>
  <si>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</si>
  <si>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</si>
  <si>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</si>
  <si>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</si>
  <si>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</si>
  <si>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</si>
  <si>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</si>
  <si>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</si>
  <si>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</si>
  <si>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</si>
  <si>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</si>
  <si>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</si>
  <si>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</si>
  <si>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</si>
  <si>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</si>
  <si>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</si>
  <si>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</si>
  <si>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</si>
  <si>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</si>
  <si>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</si>
  <si>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</si>
  <si>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</si>
  <si>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</si>
  <si>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</si>
  <si>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</si>
  <si>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</si>
  <si>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</si>
  <si>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</si>
  <si>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</si>
  <si>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</si>
  <si>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</si>
  <si>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</si>
  <si>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</si>
  <si>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</si>
  <si>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</si>
  <si>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</si>
  <si>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</si>
  <si>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</si>
  <si>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</si>
  <si>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</si>
  <si>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</si>
  <si>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</si>
  <si>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</si>
  <si>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</si>
  <si>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</si>
  <si>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</si>
  <si>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</si>
  <si>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</si>
  <si>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</si>
  <si>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</si>
  <si>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</si>
  <si>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</si>
  <si>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</si>
  <si>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</si>
  <si>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</si>
  <si>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</si>
  <si>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</si>
  <si>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</si>
  <si>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</si>
  <si>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</si>
  <si>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</si>
  <si>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</si>
  <si>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</si>
  <si>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</si>
  <si>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</si>
  <si>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</si>
  <si>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</si>
  <si>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</si>
  <si>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</si>
  <si>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</si>
  <si>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</si>
  <si>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</si>
  <si>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</si>
  <si>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</si>
  <si>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</si>
  <si>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</si>
  <si>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</si>
  <si>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</si>
  <si>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</si>
  <si>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</si>
  <si>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</si>
  <si>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</si>
  <si>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</si>
  <si>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</si>
  <si>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</si>
  <si>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</si>
  <si>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</si>
  <si>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</si>
  <si>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</si>
  <si>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</si>
  <si>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</si>
  <si>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</si>
  <si>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</si>
  <si>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</si>
  <si>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</si>
  <si>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</si>
  <si>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</si>
  <si>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</si>
  <si>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</si>
  <si>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</si>
  <si>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</si>
  <si>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</si>
  <si>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</si>
  <si>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</si>
  <si>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</si>
  <si>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</si>
  <si>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</si>
  <si>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</si>
  <si>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</si>
  <si>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</si>
  <si>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</si>
  <si>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</si>
  <si>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</si>
  <si>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</si>
  <si>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</si>
  <si>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</si>
  <si>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</si>
  <si>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</si>
  <si>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</si>
  <si>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</si>
  <si>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</si>
  <si>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</si>
  <si>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</si>
  <si>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</si>
  <si>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</si>
  <si>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</si>
  <si>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</si>
  <si>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</si>
  <si>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</si>
  <si>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</si>
  <si>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</si>
  <si>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</si>
  <si>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</si>
  <si>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</si>
  <si>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</si>
  <si>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</si>
  <si>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</si>
  <si>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</si>
  <si>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</si>
  <si>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</si>
  <si>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</si>
  <si>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</si>
  <si>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</si>
  <si>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</si>
  <si>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</si>
  <si>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</si>
  <si>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</si>
  <si>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</si>
  <si>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</si>
  <si>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</si>
  <si>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</si>
  <si>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</si>
  <si>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</si>
  <si>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</si>
  <si>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</si>
  <si>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</si>
  <si>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</si>
  <si>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</si>
  <si>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</si>
  <si>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</si>
  <si>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</si>
  <si>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</si>
  <si>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</si>
  <si>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</si>
  <si>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</si>
  <si>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</si>
  <si>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</si>
  <si>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</si>
  <si>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</si>
  <si>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</si>
  <si>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</si>
  <si>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</si>
  <si>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</si>
  <si>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</si>
  <si>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</si>
  <si>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</si>
  <si>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</si>
  <si>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</si>
  <si>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</si>
  <si>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</si>
  <si>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</si>
  <si>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</si>
  <si>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</si>
  <si>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</si>
  <si>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</si>
  <si>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</si>
  <si>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</si>
  <si>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</si>
  <si>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</si>
  <si>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</si>
  <si>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</si>
  <si>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</si>
  <si>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</si>
  <si>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</si>
  <si>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</si>
  <si>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</si>
  <si>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</si>
  <si>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</si>
  <si>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</si>
  <si>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</si>
  <si>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</si>
  <si>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</si>
  <si>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</si>
  <si>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</si>
  <si>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</si>
  <si>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</si>
  <si>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</si>
  <si>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</si>
  <si>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</si>
  <si>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</si>
  <si>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</si>
  <si>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</si>
  <si>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</si>
  <si>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</si>
  <si>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</si>
  <si>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</si>
  <si>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</si>
  <si>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</si>
  <si>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</si>
  <si>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</si>
  <si>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</si>
  <si>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</si>
  <si>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</si>
  <si>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</si>
  <si>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</si>
  <si>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</si>
  <si>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</si>
  <si>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</si>
  <si>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</si>
  <si>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</si>
  <si>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</si>
  <si>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</si>
  <si>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</si>
  <si>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</si>
  <si>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</si>
  <si>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</si>
  <si>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</si>
  <si>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</si>
  <si>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</si>
  <si>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</si>
  <si>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</si>
  <si>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</si>
  <si>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</si>
  <si>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</si>
  <si>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</si>
  <si>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</si>
  <si>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</si>
  <si>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</si>
  <si>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</si>
  <si>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</si>
  <si>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</si>
  <si>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</si>
  <si>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</si>
  <si>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</si>
  <si>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</si>
  <si>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</si>
  <si>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</si>
  <si>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</si>
  <si>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</si>
  <si>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</si>
  <si>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</si>
  <si>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</si>
  <si>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</si>
  <si>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</si>
  <si>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</si>
  <si>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</si>
  <si>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</si>
  <si>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</si>
  <si>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</si>
  <si>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</si>
  <si>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</si>
  <si>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</si>
  <si>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</si>
  <si>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</si>
  <si>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</si>
  <si>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</si>
  <si>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</si>
  <si>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</si>
  <si>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</si>
  <si>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</si>
  <si>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</si>
  <si>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</si>
  <si>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</si>
  <si>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</si>
  <si>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</si>
  <si>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</si>
  <si>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</si>
  <si>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</si>
  <si>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</si>
  <si>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</si>
  <si>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</si>
  <si>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</si>
  <si>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</si>
  <si>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</si>
  <si>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</si>
  <si>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</si>
  <si>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</si>
  <si>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</si>
  <si>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</si>
  <si>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</si>
  <si>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</si>
  <si>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</si>
  <si>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</si>
  <si>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</si>
  <si>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</si>
  <si>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</si>
  <si>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</si>
  <si>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</si>
  <si>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</si>
  <si>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</si>
  <si>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</si>
  <si>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</si>
  <si>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</si>
  <si>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</si>
  <si>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</si>
  <si>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</si>
  <si>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</si>
  <si>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</si>
  <si>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</si>
  <si>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</si>
  <si>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</si>
  <si>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</si>
  <si>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</si>
  <si>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</si>
  <si>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</si>
  <si>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</si>
  <si>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</si>
  <si>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</si>
  <si>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</si>
  <si>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</si>
  <si>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</si>
  <si>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</si>
  <si>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</si>
  <si>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</si>
  <si>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</si>
  <si>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</si>
  <si>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</si>
  <si>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</si>
  <si>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</si>
  <si>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</si>
  <si>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</si>
  <si>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</si>
  <si>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</si>
  <si>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</si>
  <si>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</si>
  <si>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</si>
  <si>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</si>
  <si>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</si>
  <si>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</si>
  <si>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</si>
  <si>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</si>
  <si>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</si>
  <si>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</si>
  <si>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</si>
  <si>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</si>
  <si>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</si>
  <si>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</si>
  <si>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</si>
  <si>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</si>
  <si>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</si>
  <si>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</si>
  <si>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</si>
  <si>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</si>
  <si>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</si>
  <si>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</si>
  <si>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</si>
  <si>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</si>
  <si>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</si>
  <si>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</si>
  <si>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</si>
  <si>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</si>
  <si>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</si>
  <si>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</si>
  <si>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</si>
  <si>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</si>
  <si>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</si>
  <si>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</si>
  <si>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</si>
  <si>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</si>
  <si>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</si>
  <si>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</si>
  <si>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</si>
  <si>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</si>
  <si>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</si>
  <si>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</si>
  <si>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</si>
  <si>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</si>
  <si>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</si>
  <si>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</si>
  <si>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</si>
  <si>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</si>
  <si>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</si>
  <si>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</si>
  <si>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</si>
  <si>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</si>
  <si>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</si>
  <si>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</si>
  <si>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</si>
  <si>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</si>
  <si>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</si>
  <si>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</si>
  <si>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</si>
  <si>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</si>
  <si>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</si>
  <si>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</si>
  <si>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</si>
  <si>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</si>
  <si>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</si>
  <si>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</si>
  <si>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</si>
  <si>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</si>
  <si>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</si>
  <si>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</si>
  <si>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</si>
  <si>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</si>
  <si>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</si>
  <si>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</si>
  <si>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</si>
  <si>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</si>
  <si>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</si>
  <si>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</si>
  <si>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</si>
  <si>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</si>
  <si>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</si>
  <si>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</si>
  <si>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</si>
  <si>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</si>
  <si>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</si>
  <si>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</si>
  <si>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</si>
  <si>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</si>
  <si>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</si>
  <si>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</si>
  <si>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</si>
  <si>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</si>
  <si>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</si>
  <si>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</si>
  <si>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</si>
  <si>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</si>
  <si>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</si>
  <si>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</si>
  <si>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</si>
  <si>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</si>
  <si>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</si>
  <si>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</si>
  <si>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</si>
  <si>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</si>
  <si>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</si>
  <si>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</si>
  <si>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</si>
  <si>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</si>
  <si>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</si>
  <si>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</si>
  <si>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</si>
  <si>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</si>
  <si>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</si>
  <si>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</si>
  <si>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</si>
  <si>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</si>
  <si>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</si>
  <si>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</si>
  <si>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</si>
  <si>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</si>
  <si>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</si>
  <si>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</si>
  <si>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</si>
  <si>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</si>
  <si>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</si>
  <si>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</si>
  <si>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</si>
  <si>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</si>
  <si>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</si>
  <si>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</si>
  <si>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</si>
  <si>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</si>
  <si>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</si>
  <si>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</si>
  <si>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</si>
  <si>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</si>
  <si>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</si>
  <si>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</si>
  <si>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</si>
  <si>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</si>
  <si>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</si>
  <si>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</si>
  <si>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</si>
  <si>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</si>
  <si>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</si>
  <si>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</si>
  <si>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</si>
  <si>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</si>
  <si>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</si>
  <si>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</si>
  <si>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</si>
  <si>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</si>
  <si>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</si>
  <si>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</si>
  <si>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</si>
  <si>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</si>
  <si>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</si>
  <si>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</si>
  <si>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</si>
  <si>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</si>
  <si>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</si>
  <si>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</si>
  <si>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</si>
  <si>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</si>
  <si>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</si>
  <si>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</si>
  <si>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</si>
  <si>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</si>
  <si>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</si>
  <si>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</si>
  <si>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</si>
  <si>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</si>
  <si>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</si>
  <si>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</si>
  <si>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</si>
  <si>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</si>
  <si>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</si>
  <si>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</si>
  <si>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</si>
  <si>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</si>
  <si>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</si>
  <si>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</si>
  <si>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</si>
  <si>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</si>
  <si>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</si>
  <si>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</si>
  <si>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</si>
  <si>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</si>
  <si>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</si>
  <si>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</si>
  <si>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</si>
  <si>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</si>
  <si>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</si>
  <si>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</si>
  <si>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</si>
  <si>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</si>
  <si>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</si>
  <si>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</si>
  <si>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</si>
  <si>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</si>
  <si>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</si>
  <si>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</si>
  <si>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</si>
  <si>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</si>
  <si>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</si>
  <si>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</si>
  <si>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</si>
  <si>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</si>
  <si>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</si>
  <si>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</si>
  <si>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</si>
  <si>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</si>
  <si>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</si>
  <si>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</si>
  <si>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</si>
  <si>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</si>
  <si>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</si>
  <si>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</si>
  <si>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</si>
  <si>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</si>
  <si>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</si>
  <si>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</si>
  <si>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</si>
  <si>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</si>
  <si>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</si>
  <si>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</si>
  <si>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</si>
  <si>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</si>
  <si>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</si>
  <si>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</si>
  <si>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</si>
  <si>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</si>
  <si>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</si>
  <si>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</si>
  <si>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</si>
  <si>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</si>
  <si>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</si>
  <si>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</si>
  <si>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</si>
  <si>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</si>
  <si>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</si>
  <si>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</si>
  <si>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</si>
  <si>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</si>
  <si>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</si>
  <si>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</si>
  <si>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</si>
  <si>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</si>
  <si>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</si>
  <si>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</si>
  <si>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</si>
  <si>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</si>
  <si>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</si>
  <si>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</si>
  <si>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</si>
  <si>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</si>
  <si>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</si>
  <si>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</si>
  <si>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</si>
  <si>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</si>
  <si>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</si>
  <si>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</si>
  <si>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</si>
  <si>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</si>
  <si>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</si>
  <si>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</si>
  <si>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</si>
  <si>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</si>
  <si>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</si>
  <si>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</si>
  <si>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</si>
  <si>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</si>
  <si>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</si>
  <si>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</si>
  <si>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</si>
  <si>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</si>
  <si>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</si>
  <si>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</si>
  <si>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</si>
  <si>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</si>
  <si>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</si>
  <si>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</si>
  <si>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</si>
  <si>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</si>
  <si>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</si>
  <si>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</si>
  <si>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</si>
  <si>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</si>
  <si>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</si>
  <si>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</si>
  <si>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</si>
  <si>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</si>
  <si>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</si>
  <si>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</si>
  <si>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</si>
  <si>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</si>
  <si>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</si>
  <si>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</si>
  <si>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</si>
  <si>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</si>
  <si>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</si>
  <si>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</si>
  <si>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</si>
  <si>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</si>
  <si>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</si>
  <si>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</si>
  <si>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</si>
  <si>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</si>
  <si>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</si>
  <si>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</si>
  <si>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</si>
  <si>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</si>
  <si>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</si>
  <si>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</si>
  <si>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</si>
  <si>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</si>
  <si>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</si>
  <si>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</si>
  <si>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</si>
  <si>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</si>
  <si>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</si>
  <si>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</si>
  <si>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</si>
  <si>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</si>
  <si>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</si>
  <si>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</si>
  <si>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</si>
  <si>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</si>
  <si>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</si>
  <si>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</si>
  <si>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</si>
  <si>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</si>
  <si>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</si>
  <si>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</si>
  <si>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</si>
  <si>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</si>
  <si>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</si>
  <si>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</si>
  <si>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</si>
  <si>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</si>
  <si>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</si>
  <si>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</si>
  <si>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</si>
  <si>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</si>
  <si>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</si>
  <si>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</si>
  <si>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</si>
  <si>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</si>
  <si>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</si>
  <si>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</si>
  <si>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</si>
  <si>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</si>
  <si>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</si>
  <si>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</si>
  <si>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</si>
  <si>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</si>
  <si>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</si>
  <si>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</si>
  <si>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</si>
  <si>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</si>
  <si>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</si>
  <si>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</si>
  <si>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</si>
  <si>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</si>
  <si>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</si>
  <si>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</si>
  <si>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</si>
  <si>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</si>
  <si>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</si>
  <si>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</si>
  <si>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</si>
  <si>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</si>
  <si>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</si>
  <si>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</si>
  <si>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</si>
  <si>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</si>
  <si>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</si>
  <si>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</si>
  <si>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</si>
  <si>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</si>
  <si>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</si>
  <si>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</si>
  <si>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</si>
  <si>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</si>
  <si>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</si>
  <si>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</si>
  <si>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</si>
  <si>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</si>
  <si>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</si>
  <si>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</si>
  <si>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</si>
  <si>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</si>
  <si>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</si>
  <si>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</si>
  <si>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</si>
  <si>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</si>
  <si>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</si>
  <si>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</si>
  <si>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</si>
  <si>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</si>
  <si>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</si>
  <si>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</si>
  <si>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</si>
  <si>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</si>
  <si>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</si>
  <si>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</si>
  <si>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</si>
  <si>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</si>
  <si>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</si>
  <si>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</si>
  <si>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</si>
  <si>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</si>
  <si>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</si>
  <si>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</si>
  <si>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</si>
  <si>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</si>
  <si>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</si>
  <si>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</si>
  <si>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</si>
  <si>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</si>
  <si>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</si>
  <si>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</si>
  <si>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</si>
  <si>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</si>
  <si>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</si>
  <si>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</si>
  <si>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</si>
  <si>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</si>
  <si>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</si>
  <si>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</si>
  <si>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</si>
  <si>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</si>
  <si>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</si>
  <si>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</si>
  <si>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</si>
  <si>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</si>
  <si>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</si>
  <si>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</si>
  <si>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</si>
  <si>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</si>
  <si>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</si>
  <si>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</si>
  <si>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</si>
  <si>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</si>
  <si>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</si>
  <si>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</si>
  <si>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</si>
  <si>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</si>
  <si>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</si>
  <si>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</si>
  <si>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</si>
  <si>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</si>
  <si>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</si>
  <si>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</si>
  <si>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</si>
  <si>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</si>
  <si>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</si>
  <si>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</si>
  <si>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</si>
  <si>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</si>
  <si>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</si>
  <si>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</si>
  <si>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</si>
  <si>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</si>
  <si>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</si>
  <si>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</si>
  <si>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</si>
  <si>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</si>
  <si>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</si>
  <si>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</si>
  <si>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</si>
  <si>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</si>
  <si>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</si>
  <si>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</si>
  <si>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</si>
  <si>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</si>
  <si>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</si>
  <si>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</si>
  <si>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</si>
  <si>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</si>
  <si>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</si>
  <si>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</si>
  <si>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</si>
  <si>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</si>
  <si>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</si>
  <si>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</si>
  <si>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</si>
  <si>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</si>
  <si>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</si>
  <si>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</si>
  <si>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</si>
  <si>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</si>
  <si>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</si>
  <si>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</si>
  <si>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</si>
  <si>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</si>
  <si>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</si>
  <si>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</si>
  <si>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</si>
  <si>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</si>
  <si>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</si>
  <si>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</si>
  <si>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</si>
  <si>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</si>
  <si>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</si>
  <si>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</si>
  <si>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</si>
  <si>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</si>
  <si>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</si>
  <si>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</si>
  <si>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</si>
  <si>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</si>
  <si>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</si>
  <si>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</si>
  <si>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</si>
  <si>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</si>
  <si>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</si>
  <si>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</si>
  <si>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</si>
  <si>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</si>
  <si>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</si>
  <si>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</si>
  <si>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</si>
  <si>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</si>
  <si>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</si>
  <si>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</si>
  <si>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</si>
  <si>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</si>
  <si>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</si>
  <si>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</si>
  <si>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</si>
  <si>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</si>
  <si>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</si>
  <si>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</si>
  <si>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</si>
  <si>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</si>
  <si>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</si>
  <si>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</si>
  <si>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</si>
  <si>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</si>
  <si>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</si>
  <si>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</si>
  <si>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</si>
  <si>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</si>
  <si>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</si>
  <si>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</si>
  <si>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</si>
  <si>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</si>
  <si>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</si>
  <si>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</si>
  <si>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</si>
  <si>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</si>
  <si>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</si>
  <si>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</si>
  <si>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</si>
  <si>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</si>
  <si>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</si>
  <si>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</si>
  <si>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</si>
  <si>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</si>
  <si>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</si>
  <si>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</si>
  <si>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</si>
  <si>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</si>
  <si>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</si>
  <si>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</si>
  <si>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</si>
  <si>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</si>
  <si>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</si>
  <si>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</si>
  <si>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</si>
  <si>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</si>
  <si>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</si>
  <si>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</si>
  <si>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</si>
  <si>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</si>
  <si>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</si>
  <si>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</si>
  <si>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</si>
  <si>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</si>
  <si>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</si>
  <si>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</si>
  <si>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</si>
  <si>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</si>
  <si>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</si>
  <si>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</si>
  <si>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</si>
  <si>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</si>
  <si>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</si>
  <si>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</si>
  <si>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</si>
  <si>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</si>
  <si>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</si>
  <si>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</si>
  <si>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</si>
  <si>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</si>
  <si>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</si>
  <si>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</si>
  <si>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</si>
  <si>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</si>
  <si>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</si>
  <si>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</si>
  <si>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</si>
  <si>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</si>
  <si>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</si>
  <si>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</si>
  <si>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</si>
  <si>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</si>
  <si>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</si>
  <si>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</si>
  <si>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</si>
  <si>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</si>
  <si>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</si>
  <si>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</si>
  <si>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</si>
  <si>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</si>
  <si>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</si>
  <si>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</si>
  <si>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</si>
  <si>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</si>
  <si>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</si>
  <si>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</si>
  <si>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</si>
  <si>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</si>
  <si>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</si>
  <si>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</si>
  <si>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</si>
  <si>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</si>
  <si>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</si>
  <si>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</si>
  <si>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</si>
  <si>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</si>
  <si>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</si>
  <si>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</si>
  <si>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</si>
  <si>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</si>
  <si>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</si>
  <si>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</si>
  <si>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</si>
  <si>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</si>
  <si>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</si>
  <si>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</si>
  <si>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</si>
  <si>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</si>
  <si>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</si>
  <si>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</si>
  <si>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</si>
  <si>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</si>
  <si>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</si>
  <si>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</si>
  <si>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</si>
  <si>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</si>
  <si>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</si>
  <si>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</si>
  <si>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</si>
  <si>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</si>
  <si>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</si>
  <si>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</si>
  <si>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</si>
  <si>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</si>
  <si>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</si>
  <si>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</si>
  <si>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</si>
  <si>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</si>
  <si>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</si>
  <si>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</si>
  <si>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</si>
  <si>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</si>
  <si>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</si>
  <si>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</si>
  <si>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</si>
  <si>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</si>
  <si>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</si>
  <si>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</si>
  <si>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</si>
  <si>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</si>
  <si>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</si>
  <si>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</si>
  <si>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</si>
  <si>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</si>
  <si>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</si>
  <si>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</si>
  <si>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</si>
  <si>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</si>
  <si>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</si>
  <si>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</si>
  <si>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</si>
  <si>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</si>
  <si>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</si>
  <si>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</si>
  <si>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</si>
  <si>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</si>
  <si>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</si>
  <si>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</si>
  <si>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</si>
  <si>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</si>
  <si>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</si>
  <si>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</si>
  <si>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</si>
  <si>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</si>
  <si>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</si>
  <si>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</si>
  <si>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</si>
  <si>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</si>
  <si>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</si>
  <si>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</si>
  <si>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</si>
  <si>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</si>
  <si>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</si>
  <si>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</si>
  <si>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</si>
  <si>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</si>
  <si>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</si>
  <si>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</si>
  <si>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</si>
  <si>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</si>
  <si>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</si>
  <si>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</si>
  <si>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</si>
  <si>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</si>
  <si>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</si>
  <si>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</si>
  <si>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</si>
  <si>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</si>
  <si>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</si>
  <si>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</si>
  <si>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</si>
  <si>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</si>
  <si>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</si>
  <si>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</si>
  <si>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</si>
  <si>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</si>
  <si>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</si>
  <si>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</si>
  <si>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</si>
  <si>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</si>
  <si>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</si>
  <si>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</si>
  <si>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</si>
  <si>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</si>
  <si>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</si>
  <si>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</si>
  <si>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</si>
  <si>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</si>
  <si>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</si>
  <si>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</si>
  <si>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</si>
  <si>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</si>
  <si>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</si>
  <si>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</si>
  <si>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</si>
  <si>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</si>
  <si>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</si>
  <si>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</si>
  <si>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</si>
  <si>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</si>
  <si>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</si>
  <si>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</si>
  <si>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</si>
  <si>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</si>
  <si>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</si>
  <si>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</si>
  <si>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</si>
  <si>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</si>
  <si>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</si>
  <si>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</si>
  <si>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</si>
  <si>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</si>
  <si>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</si>
  <si>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</si>
  <si>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</si>
  <si>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</si>
  <si>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</si>
  <si>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</si>
  <si>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</si>
  <si>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</si>
  <si>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</si>
  <si>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</si>
  <si>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</si>
  <si>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</si>
  <si>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</si>
  <si>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</si>
  <si>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</si>
  <si>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</si>
  <si>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</si>
  <si>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</si>
  <si>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</si>
  <si>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</si>
  <si>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</si>
  <si>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</si>
  <si>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</si>
  <si>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</si>
  <si>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</si>
  <si>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</si>
  <si>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</si>
  <si>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</si>
  <si>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</si>
  <si>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</si>
  <si>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</si>
  <si>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</si>
  <si>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</si>
  <si>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</si>
  <si>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</si>
  <si>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</si>
  <si>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</si>
  <si>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</si>
  <si>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</si>
  <si>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</si>
  <si>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</si>
  <si>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</si>
  <si>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</si>
  <si>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</si>
  <si>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</si>
  <si>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</si>
  <si>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</si>
  <si>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</si>
  <si>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</si>
  <si>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</si>
  <si>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</si>
  <si>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</si>
  <si>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</si>
  <si>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</si>
  <si>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</si>
  <si>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</si>
  <si>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</si>
  <si>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</si>
  <si>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</si>
  <si>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</si>
  <si>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</si>
  <si>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</si>
  <si>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</si>
  <si>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</si>
  <si>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</si>
  <si>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</si>
  <si>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</si>
  <si>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</si>
  <si>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</si>
  <si>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</si>
  <si>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</si>
  <si>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</si>
  <si>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</si>
  <si>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</si>
  <si>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</si>
  <si>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</si>
  <si>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</si>
  <si>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</si>
  <si>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</si>
  <si>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</si>
  <si>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</si>
  <si>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</si>
  <si>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</si>
  <si>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</si>
  <si>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</si>
  <si>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</si>
  <si>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</si>
  <si>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</si>
  <si>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</si>
  <si>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</si>
  <si>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</si>
  <si>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</si>
  <si>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</si>
  <si>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</si>
  <si>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</si>
  <si>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</si>
  <si>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</si>
  <si>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</si>
  <si>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</si>
  <si>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</si>
  <si>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</si>
  <si>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</si>
  <si>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</si>
  <si>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</si>
  <si>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</si>
  <si>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</si>
  <si>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</si>
  <si>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</si>
  <si>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</si>
  <si>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</si>
  <si>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</si>
  <si>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</si>
  <si>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</si>
  <si>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</si>
  <si>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</si>
  <si>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</si>
  <si>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</si>
  <si>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</si>
  <si>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</si>
  <si>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</si>
  <si>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</si>
  <si>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</si>
  <si>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</si>
  <si>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</si>
  <si>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</si>
  <si>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</si>
  <si>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</si>
  <si>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</si>
  <si>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</si>
  <si>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</si>
  <si>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</si>
  <si>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</si>
  <si>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</si>
  <si>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</si>
  <si>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</si>
  <si>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</si>
  <si>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</si>
  <si>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</si>
  <si>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</si>
  <si>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</si>
  <si>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</si>
  <si>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</si>
  <si>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</si>
  <si>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</si>
  <si>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</si>
  <si>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</si>
  <si>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</si>
  <si>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</si>
  <si>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</si>
  <si>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</si>
  <si>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</si>
  <si>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</si>
  <si>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</si>
  <si>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</si>
  <si>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</si>
  <si>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</si>
  <si>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</si>
  <si>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</si>
  <si>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</si>
  <si>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</si>
  <si>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</si>
  <si>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</si>
  <si>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</si>
  <si>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</si>
  <si>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</si>
  <si>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</si>
  <si>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</si>
  <si>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</si>
  <si>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</si>
  <si>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</si>
  <si>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</si>
  <si>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</si>
  <si>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</si>
  <si>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</si>
  <si>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</si>
  <si>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</si>
  <si>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</si>
  <si>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</si>
  <si>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</si>
  <si>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</si>
  <si>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</si>
  <si>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</si>
  <si>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</si>
  <si>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</si>
  <si>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</si>
  <si>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</si>
  <si>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</si>
  <si>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</si>
  <si>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</si>
  <si>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</si>
  <si>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</si>
  <si>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</si>
  <si>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</si>
  <si>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</si>
  <si>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</si>
  <si>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</si>
  <si>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</si>
  <si>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</si>
  <si>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</si>
  <si>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</si>
  <si>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</si>
  <si>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</si>
  <si>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</si>
  <si>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</si>
  <si>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</si>
  <si>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</si>
  <si>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</si>
  <si>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</si>
  <si>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</si>
  <si>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</si>
  <si>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</si>
  <si>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</si>
  <si>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</si>
  <si>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</si>
  <si>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</si>
  <si>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</si>
  <si>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</si>
  <si>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</si>
  <si>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</si>
  <si>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</si>
  <si>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</si>
  <si>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</si>
  <si>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</si>
  <si>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</si>
  <si>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</si>
  <si>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</si>
  <si>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</si>
  <si>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</si>
  <si>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</si>
  <si>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</si>
  <si>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</si>
  <si>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</si>
  <si>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</si>
  <si>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</si>
  <si>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</si>
  <si>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</si>
  <si>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</si>
  <si>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</si>
  <si>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</si>
  <si>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</si>
  <si>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</si>
  <si>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</si>
  <si>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</si>
  <si>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</si>
  <si>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</si>
  <si>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</si>
  <si>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</si>
  <si>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</si>
  <si>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</si>
  <si>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</si>
  <si>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</si>
  <si>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</si>
  <si>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</si>
  <si>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</si>
  <si>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</si>
  <si>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</si>
  <si>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</si>
  <si>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</si>
  <si>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</si>
  <si>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</si>
  <si>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</si>
  <si>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</si>
  <si>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</si>
  <si>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</si>
  <si>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</si>
  <si>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</si>
  <si>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</si>
  <si>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</si>
  <si>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</si>
  <si>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</si>
  <si>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</si>
  <si>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</si>
  <si>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</si>
  <si>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</si>
  <si>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</si>
  <si>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</si>
  <si>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</si>
  <si>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</si>
  <si>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</si>
  <si>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</si>
  <si>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</si>
  <si>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</si>
  <si>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</si>
  <si>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</si>
  <si>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</si>
  <si>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</si>
  <si>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</si>
  <si>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</si>
  <si>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</si>
  <si>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</si>
  <si>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</si>
  <si>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</si>
  <si>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</si>
  <si>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</si>
  <si>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</si>
  <si>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</si>
  <si>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</si>
  <si>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</si>
  <si>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</si>
  <si>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</si>
  <si>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</si>
  <si>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</si>
  <si>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</si>
  <si>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</si>
  <si>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</si>
  <si>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</si>
  <si>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</si>
  <si>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</si>
  <si>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</si>
  <si>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</si>
  <si>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</si>
  <si>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</si>
  <si>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</si>
  <si>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</si>
  <si>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</si>
  <si>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</si>
  <si>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</si>
  <si>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</si>
  <si>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</si>
  <si>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</si>
  <si>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</si>
  <si>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</si>
  <si>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</si>
  <si>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</si>
  <si>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</si>
  <si>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</si>
  <si>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</si>
  <si>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</si>
  <si>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</si>
  <si>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</si>
  <si>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</si>
  <si>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</si>
  <si>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</si>
  <si>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</si>
  <si>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</si>
  <si>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</si>
  <si>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</si>
  <si>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</si>
  <si>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</si>
  <si>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</si>
  <si>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</si>
  <si>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</si>
  <si>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</si>
  <si>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</si>
  <si>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</si>
  <si>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</si>
  <si>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</si>
  <si>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</si>
  <si>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</si>
  <si>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</si>
  <si>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</si>
  <si>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</si>
  <si>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</si>
  <si>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</si>
  <si>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</si>
  <si>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</si>
  <si>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</si>
  <si>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</si>
  <si>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</si>
  <si>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</si>
  <si>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</si>
  <si>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</si>
  <si>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</si>
  <si>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</si>
  <si>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</si>
  <si>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</si>
  <si>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</si>
  <si>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</si>
  <si>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</si>
  <si>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</si>
  <si>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</si>
  <si>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</si>
  <si>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</si>
  <si>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</si>
  <si>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</si>
  <si>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</si>
  <si>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</si>
  <si>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</si>
  <si>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</si>
  <si>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</si>
  <si>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</si>
  <si>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</si>
  <si>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</si>
  <si>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</si>
  <si>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</si>
  <si>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</si>
  <si>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</si>
  <si>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</si>
  <si>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</si>
  <si>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</si>
  <si>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</si>
  <si>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</si>
  <si>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</si>
  <si>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</si>
  <si>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</si>
  <si>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</si>
  <si>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</si>
  <si>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</si>
  <si>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</si>
  <si>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</si>
  <si>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</si>
  <si>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</si>
  <si>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</si>
  <si>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</si>
  <si>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</si>
  <si>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</si>
  <si>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</si>
  <si>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</si>
  <si>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</si>
  <si>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</si>
  <si>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</si>
  <si>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</si>
  <si>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</si>
  <si>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</si>
  <si>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</si>
  <si>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</si>
  <si>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</si>
  <si>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</si>
  <si>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</si>
  <si>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</si>
  <si>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</si>
  <si>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</si>
  <si>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</si>
  <si>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</si>
  <si>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</si>
  <si>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</si>
  <si>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</si>
  <si>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</si>
  <si>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</si>
  <si>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</si>
  <si>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</si>
  <si>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</si>
  <si>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</si>
  <si>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</si>
  <si>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</si>
  <si>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</si>
  <si>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</si>
  <si>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</si>
  <si>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</si>
  <si>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</si>
  <si>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</si>
  <si>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</si>
  <si>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</si>
  <si>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</si>
  <si>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</si>
  <si>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</si>
  <si>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</si>
  <si>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</si>
  <si>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</si>
  <si>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</si>
  <si>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</si>
  <si>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</si>
  <si>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</si>
  <si>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</si>
  <si>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</si>
  <si>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</si>
  <si>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</si>
  <si>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</si>
  <si>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</si>
  <si>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</si>
  <si>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</si>
  <si>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</si>
  <si>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</si>
  <si>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</si>
  <si>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</si>
  <si>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</si>
  <si>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</si>
  <si>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</si>
  <si>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</si>
  <si>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</si>
  <si>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</si>
  <si>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</si>
  <si>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</si>
  <si>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</si>
  <si>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</si>
  <si>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</si>
  <si>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</si>
  <si>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</si>
  <si>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</si>
  <si>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</si>
  <si>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</si>
  <si>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</si>
  <si>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</si>
  <si>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</si>
  <si>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</si>
  <si>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</si>
  <si>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</si>
  <si>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</si>
  <si>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</si>
  <si>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</si>
  <si>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</si>
  <si>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</si>
  <si>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</si>
  <si>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</si>
  <si>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</si>
  <si>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</si>
  <si>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</si>
  <si>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</si>
  <si>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</si>
  <si>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</si>
  <si>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</si>
  <si>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</si>
  <si>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</si>
  <si>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</si>
  <si>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</si>
  <si>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</si>
  <si>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</si>
  <si>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</si>
  <si>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</si>
  <si>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</si>
  <si>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</si>
  <si>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</si>
  <si>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</si>
  <si>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</si>
  <si>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</si>
  <si>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</si>
  <si>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</si>
  <si>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</si>
  <si>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</si>
  <si>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</si>
  <si>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</si>
  <si>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</si>
  <si>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</si>
  <si>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</si>
  <si>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</si>
  <si>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</si>
  <si>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</si>
  <si>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</si>
  <si>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</si>
  <si>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</si>
  <si>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</si>
  <si>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</si>
  <si>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</si>
  <si>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</si>
  <si>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</si>
  <si>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</si>
  <si>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</si>
  <si>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</si>
  <si>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</si>
  <si>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</si>
  <si>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</si>
  <si>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</si>
  <si>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</si>
  <si>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</si>
  <si>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</si>
  <si>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</si>
  <si>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</si>
  <si>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</si>
  <si>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</si>
  <si>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</si>
  <si>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</si>
  <si>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</si>
  <si>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</si>
  <si>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</si>
  <si>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</si>
  <si>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</si>
  <si>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</si>
  <si>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</si>
  <si>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</si>
  <si>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</si>
  <si>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</si>
  <si>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</si>
  <si>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</si>
  <si>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</si>
  <si>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</si>
  <si>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</si>
  <si>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</si>
  <si>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</si>
  <si>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</si>
  <si>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</si>
  <si>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</si>
  <si>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</si>
  <si>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</si>
  <si>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</si>
  <si>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</si>
  <si>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</si>
  <si>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</si>
  <si>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</si>
  <si>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</si>
  <si>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</si>
  <si>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</si>
  <si>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</si>
  <si>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</si>
  <si>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</si>
  <si>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</si>
  <si>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</si>
  <si>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</si>
  <si>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</si>
  <si>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</si>
  <si>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</si>
  <si>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</si>
  <si>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</si>
  <si>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</si>
  <si>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</si>
  <si>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</si>
  <si>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</si>
  <si>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</si>
  <si>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</si>
  <si>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</si>
  <si>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</si>
  <si>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</si>
  <si>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</si>
  <si>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</si>
  <si>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</si>
  <si>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</si>
  <si>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</si>
  <si>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</si>
  <si>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</si>
  <si>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</si>
  <si>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</si>
  <si>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</si>
  <si>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</si>
  <si>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</si>
  <si>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</si>
  <si>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</si>
  <si>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</si>
  <si>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</si>
  <si>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</si>
  <si>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</si>
  <si>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</si>
  <si>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</si>
  <si>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</si>
  <si>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</si>
  <si>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</si>
  <si>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</si>
  <si>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</si>
  <si>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</si>
  <si>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</si>
  <si>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</si>
  <si>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</si>
  <si>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</si>
  <si>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</si>
  <si>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</si>
  <si>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</si>
  <si>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</si>
  <si>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</si>
  <si>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</si>
  <si>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</si>
  <si>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</si>
  <si>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</si>
  <si>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</si>
  <si>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</si>
  <si>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</si>
  <si>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</si>
  <si>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</si>
  <si>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</si>
  <si>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</si>
  <si>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</si>
  <si>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</si>
  <si>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</si>
  <si>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</si>
  <si>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</si>
  <si>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</si>
  <si>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</si>
  <si>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</si>
  <si>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</si>
  <si>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</si>
  <si>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</si>
  <si>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</si>
  <si>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</si>
  <si>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</si>
  <si>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</si>
  <si>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</si>
  <si>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</si>
  <si>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</si>
  <si>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</si>
  <si>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</si>
  <si>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</si>
  <si>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</si>
  <si>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</si>
  <si>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</si>
  <si>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</si>
  <si>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</si>
  <si>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</si>
  <si>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</si>
  <si>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</si>
  <si>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</si>
  <si>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</si>
  <si>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</si>
  <si>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</si>
  <si>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</si>
  <si>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</si>
  <si>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</si>
  <si>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</si>
  <si>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</si>
  <si>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</si>
  <si>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</si>
  <si>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</si>
  <si>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</si>
  <si>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</si>
  <si>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</si>
  <si>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</si>
  <si>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</si>
  <si>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</si>
  <si>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</si>
  <si>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</si>
  <si>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</si>
  <si>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</si>
  <si>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</si>
  <si>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</si>
  <si>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</si>
  <si>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</si>
  <si>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</si>
  <si>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</si>
  <si>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</si>
  <si>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</si>
  <si>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</si>
  <si>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</si>
  <si>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</si>
  <si>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</si>
  <si>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</si>
  <si>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</si>
  <si>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</si>
  <si>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</si>
  <si>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</si>
  <si>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</si>
  <si>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</si>
  <si>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</si>
  <si>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</si>
  <si>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</si>
  <si>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</si>
  <si>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</si>
  <si>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</si>
  <si>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</si>
  <si>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</si>
  <si>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</si>
  <si>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</si>
  <si>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</si>
  <si>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</si>
  <si>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</si>
  <si>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</si>
  <si>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</si>
  <si>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</si>
  <si>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</si>
  <si>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</si>
  <si>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</si>
  <si>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</si>
  <si>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</si>
  <si>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</si>
  <si>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</si>
  <si>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</si>
  <si>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</si>
  <si>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</si>
  <si>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</si>
  <si>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</si>
  <si>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</si>
  <si>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</si>
  <si>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</si>
  <si>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</si>
  <si>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</si>
  <si>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</si>
  <si>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</si>
  <si>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</si>
  <si>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</si>
  <si>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</si>
  <si>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</si>
  <si>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</si>
  <si>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</si>
  <si>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</si>
  <si>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</si>
  <si>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</si>
  <si>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</si>
  <si>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</si>
  <si>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</si>
  <si>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</si>
  <si>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</si>
  <si>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</si>
  <si>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</si>
  <si>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</si>
  <si>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</si>
  <si>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</si>
  <si>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</si>
  <si>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</si>
  <si>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</si>
  <si>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</si>
  <si>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</si>
  <si>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</si>
  <si>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</si>
  <si>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</si>
  <si>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</si>
  <si>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</si>
  <si>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</si>
  <si>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</si>
  <si>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</si>
  <si>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</si>
  <si>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</si>
  <si>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</si>
  <si>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</si>
  <si>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</si>
  <si>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</si>
  <si>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</si>
  <si>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</si>
  <si>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</si>
  <si>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</si>
  <si>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</si>
  <si>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</si>
  <si>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</si>
  <si>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</si>
  <si>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</si>
  <si>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</si>
  <si>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</si>
  <si>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</si>
  <si>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</si>
  <si>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</si>
  <si>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</si>
  <si>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</si>
  <si>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</si>
  <si>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</si>
  <si>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</si>
  <si>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</si>
  <si>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</si>
  <si>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</si>
  <si>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</si>
  <si>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</si>
  <si>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</si>
  <si>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</si>
  <si>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</si>
  <si>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</si>
  <si>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</si>
  <si>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</si>
  <si>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</si>
  <si>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</si>
  <si>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</si>
  <si>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</si>
  <si>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</si>
  <si>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</si>
  <si>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</si>
  <si>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</si>
  <si>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</si>
  <si>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</si>
  <si>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</si>
  <si>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</si>
  <si>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</si>
  <si>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</si>
  <si>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</si>
  <si>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</si>
  <si>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</si>
  <si>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</si>
  <si>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</si>
  <si>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</si>
  <si>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</si>
  <si>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</si>
  <si>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</si>
  <si>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</si>
  <si>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</si>
  <si>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</si>
  <si>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</si>
  <si>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</si>
  <si>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</si>
  <si>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</si>
  <si>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</si>
  <si>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</si>
  <si>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</si>
  <si>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</si>
  <si>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</si>
  <si>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</si>
  <si>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</si>
  <si>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</si>
  <si>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</si>
  <si>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</si>
  <si>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</si>
  <si>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</si>
  <si>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</si>
  <si>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</si>
  <si>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</si>
  <si>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</si>
  <si>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</si>
  <si>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</si>
  <si>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</si>
  <si>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</si>
  <si>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</si>
  <si>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</si>
  <si>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</si>
  <si>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</si>
  <si>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</si>
  <si>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</si>
  <si>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</si>
  <si>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</si>
  <si>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</si>
  <si>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</si>
  <si>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</si>
  <si>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</si>
  <si>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</si>
  <si>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</si>
  <si>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</si>
  <si>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</si>
  <si>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</si>
  <si>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</si>
  <si>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</si>
  <si>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</si>
  <si>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</si>
  <si>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</si>
  <si>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</si>
  <si>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</si>
  <si>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</si>
  <si>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</si>
  <si>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</si>
  <si>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</si>
  <si>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</si>
  <si>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</si>
  <si>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</si>
  <si>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</si>
  <si>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</si>
  <si>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</si>
  <si>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</si>
  <si>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</si>
  <si>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</si>
  <si>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</si>
  <si>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</si>
  <si>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</si>
  <si>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</si>
  <si>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</si>
  <si>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</si>
  <si>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</si>
  <si>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</si>
  <si>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</si>
  <si>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</si>
  <si>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</si>
  <si>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</si>
  <si>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</si>
  <si>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</si>
  <si>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</si>
  <si>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</si>
  <si>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</si>
  <si>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</si>
  <si>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</si>
  <si>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</si>
  <si>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</si>
  <si>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</si>
  <si>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</si>
  <si>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</si>
  <si>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</si>
  <si>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</si>
  <si>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</si>
  <si>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</si>
  <si>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</si>
  <si>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</si>
  <si>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</si>
  <si>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</si>
  <si>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</si>
  <si>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</si>
  <si>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</si>
  <si>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</si>
  <si>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</si>
  <si>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</si>
  <si>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</si>
  <si>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</si>
  <si>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</si>
  <si>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</si>
  <si>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</si>
  <si>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</si>
  <si>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</si>
  <si>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</si>
  <si>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</si>
  <si>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</si>
  <si>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</si>
  <si>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</si>
  <si>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</si>
  <si>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</si>
  <si>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</si>
  <si>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</si>
  <si>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</si>
  <si>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</si>
  <si>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</si>
  <si>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</si>
  <si>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</si>
  <si>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</si>
  <si>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</si>
  <si>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</si>
  <si>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</si>
  <si>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</si>
  <si>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</si>
  <si>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</si>
  <si>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</si>
  <si>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</si>
  <si>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</si>
  <si>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</si>
  <si>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</si>
  <si>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</si>
  <si>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</si>
  <si>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</si>
  <si>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</si>
  <si>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</si>
  <si>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</si>
  <si>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</si>
  <si>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</si>
  <si>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</si>
  <si>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</si>
  <si>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</si>
  <si>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</si>
  <si>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</si>
  <si>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</si>
  <si>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</si>
  <si>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</si>
  <si>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</si>
  <si>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</si>
  <si>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</si>
  <si>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</si>
  <si>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</si>
  <si>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</si>
  <si>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</si>
  <si>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</si>
  <si>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</si>
  <si>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</si>
  <si>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</si>
  <si>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</si>
  <si>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</si>
  <si>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</si>
  <si>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</si>
  <si>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</si>
  <si>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</si>
  <si>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</si>
  <si>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</si>
  <si>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</si>
  <si>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</si>
  <si>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</si>
  <si>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</si>
  <si>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</si>
  <si>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</si>
  <si>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</si>
  <si>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</si>
  <si>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</si>
  <si>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</si>
  <si>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</si>
  <si>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</si>
  <si>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</si>
  <si>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</si>
  <si>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</si>
  <si>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</si>
  <si>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</si>
  <si>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</si>
  <si>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</si>
  <si>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</si>
  <si>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</si>
  <si>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</si>
  <si>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</si>
  <si>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</si>
  <si>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</si>
  <si>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</si>
  <si>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</si>
  <si>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</si>
  <si>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</si>
  <si>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</si>
  <si>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</si>
  <si>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</si>
  <si>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</si>
  <si>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</si>
  <si>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</si>
  <si>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</si>
  <si>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</si>
  <si>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</si>
  <si>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</si>
  <si>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</si>
  <si>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</si>
  <si>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</si>
  <si>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</si>
  <si>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</si>
  <si>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</si>
  <si>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</si>
  <si>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</si>
  <si>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</si>
  <si>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</si>
  <si>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</si>
  <si>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</si>
  <si>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</si>
  <si>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</si>
  <si>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</si>
  <si>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</si>
  <si>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</si>
  <si>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</si>
  <si>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</si>
  <si>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</si>
  <si>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</si>
  <si>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</si>
  <si>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</si>
  <si>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</si>
  <si>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</si>
  <si>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</si>
  <si>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</si>
  <si>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</si>
  <si>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</si>
  <si>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</si>
  <si>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</si>
  <si>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</si>
  <si>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</si>
  <si>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</si>
  <si>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</si>
  <si>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</si>
  <si>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</si>
  <si>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</si>
  <si>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</si>
  <si>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</si>
  <si>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</si>
  <si>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</si>
  <si>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</si>
  <si>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</si>
  <si>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</si>
  <si>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</si>
  <si>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</si>
  <si>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</si>
  <si>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</si>
  <si>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</si>
  <si>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</si>
  <si>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</si>
  <si>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</si>
  <si>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</si>
  <si>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</si>
  <si>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</si>
  <si>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</si>
  <si>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</si>
  <si>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</si>
  <si>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</si>
  <si>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</si>
  <si>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</si>
  <si>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</si>
  <si>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</si>
  <si>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</si>
  <si>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</si>
  <si>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</si>
  <si>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</si>
  <si>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</si>
  <si>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</si>
  <si>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</si>
  <si>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</si>
  <si>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</si>
  <si>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</si>
  <si>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</si>
  <si>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</si>
  <si>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</si>
  <si>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</si>
  <si>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</si>
  <si>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</si>
  <si>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</si>
  <si>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</si>
  <si>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</si>
  <si>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</si>
  <si>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</si>
  <si>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</si>
  <si>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</si>
  <si>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</si>
  <si>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</si>
  <si>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</si>
  <si>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</si>
  <si>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</si>
  <si>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</si>
  <si>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</si>
  <si>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</si>
  <si>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</si>
  <si>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</si>
  <si>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</si>
  <si>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</si>
  <si>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</si>
  <si>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</si>
  <si>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</si>
  <si>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</si>
  <si>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</si>
  <si>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</si>
  <si>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</si>
  <si>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</si>
  <si>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</si>
  <si>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</si>
  <si>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</si>
  <si>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</si>
  <si>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</si>
  <si>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</si>
  <si>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</si>
  <si>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</si>
  <si>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</si>
  <si>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</si>
  <si>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</si>
  <si>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</si>
  <si>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</si>
  <si>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</si>
  <si>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</si>
  <si>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</si>
  <si>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</si>
  <si>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</si>
  <si>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</si>
  <si>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</si>
  <si>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</si>
  <si>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</si>
  <si>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</si>
  <si>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</si>
  <si>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</si>
  <si>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</si>
  <si>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</si>
  <si>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</si>
  <si>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</si>
  <si>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</si>
  <si>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</si>
  <si>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</si>
  <si>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</si>
  <si>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</si>
  <si>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</si>
  <si>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</si>
  <si>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</si>
  <si>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</si>
  <si>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</si>
  <si>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</si>
  <si>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</si>
  <si>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</si>
  <si>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</si>
  <si>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</si>
  <si>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</si>
  <si>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</si>
  <si>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</si>
  <si>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</si>
  <si>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</si>
  <si>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</si>
  <si>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</si>
  <si>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</si>
  <si>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</si>
  <si>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</si>
  <si>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</si>
  <si>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</si>
  <si>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</si>
  <si>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</si>
  <si>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</si>
  <si>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</si>
  <si>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</si>
  <si>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</si>
  <si>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</si>
  <si>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</si>
  <si>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</si>
  <si>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</si>
  <si>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</si>
  <si>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</si>
  <si>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</si>
  <si>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</si>
  <si>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</si>
  <si>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</si>
  <si>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</si>
  <si>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</si>
  <si>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</si>
  <si>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</si>
  <si>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</si>
  <si>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</si>
  <si>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</si>
  <si>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</si>
  <si>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</si>
  <si>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</si>
  <si>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</si>
  <si>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</si>
  <si>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</si>
  <si>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</si>
  <si>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</si>
  <si>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</si>
  <si>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</si>
  <si>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</si>
  <si>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</si>
  <si>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</si>
  <si>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</si>
  <si>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</si>
  <si>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</si>
  <si>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</si>
  <si>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</si>
  <si>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</si>
  <si>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</si>
  <si>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</si>
  <si>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</si>
  <si>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</si>
  <si>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</si>
  <si>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</si>
  <si>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</si>
  <si>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</si>
  <si>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</si>
  <si>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</si>
  <si>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</si>
  <si>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</si>
  <si>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</si>
  <si>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</si>
  <si>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</si>
  <si>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</si>
  <si>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</si>
  <si>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</si>
  <si>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</si>
  <si>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</si>
  <si>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</si>
  <si>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</si>
  <si>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</si>
  <si>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</si>
  <si>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</si>
  <si>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</si>
  <si>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</si>
  <si>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</si>
  <si>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</si>
  <si>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</si>
  <si>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</si>
  <si>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</si>
  <si>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</si>
  <si>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</si>
  <si>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</si>
  <si>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</si>
  <si>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</si>
  <si>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</si>
  <si>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</si>
  <si>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</si>
  <si>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</si>
  <si>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</si>
  <si>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</si>
  <si>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</si>
  <si>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</si>
  <si>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</si>
  <si>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</si>
  <si>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</si>
  <si>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</si>
  <si>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</si>
  <si>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</si>
  <si>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</si>
  <si>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</si>
  <si>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</si>
  <si>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</si>
  <si>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</si>
  <si>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</si>
  <si>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</si>
  <si>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</si>
  <si>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</si>
  <si>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</si>
  <si>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</si>
  <si>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</si>
  <si>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</si>
  <si>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</si>
  <si>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</si>
  <si>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</si>
  <si>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</si>
  <si>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</si>
  <si>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</si>
  <si>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</si>
  <si>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</si>
  <si>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</si>
  <si>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</si>
  <si>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</si>
  <si>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</si>
  <si>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</si>
  <si>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</si>
  <si>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</si>
  <si>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</si>
  <si>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</si>
  <si>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</si>
  <si>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</si>
  <si>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</si>
  <si>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</si>
  <si>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</si>
  <si>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</si>
  <si>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</si>
  <si>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</si>
  <si>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</si>
  <si>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</si>
  <si>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</si>
  <si>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</si>
  <si>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</si>
  <si>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</si>
  <si>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</si>
  <si>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</si>
  <si>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</si>
  <si>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</si>
  <si>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</si>
  <si>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</si>
  <si>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</si>
  <si>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</si>
  <si>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</si>
  <si>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</si>
  <si>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</si>
  <si>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</si>
  <si>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</si>
  <si>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</si>
  <si>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</si>
  <si>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</si>
  <si>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</si>
  <si>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</si>
  <si>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</si>
  <si>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</si>
  <si>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</si>
  <si>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</si>
  <si>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</si>
  <si>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</si>
  <si>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</si>
  <si>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</si>
  <si>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</si>
  <si>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</si>
  <si>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</si>
  <si>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</si>
  <si>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</si>
  <si>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</si>
  <si>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</si>
  <si>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</si>
  <si>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</si>
  <si>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</si>
  <si>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</si>
  <si>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</si>
  <si>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</si>
  <si>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</si>
  <si>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</si>
  <si>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</si>
  <si>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</si>
  <si>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</si>
  <si>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</si>
  <si>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</si>
  <si>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</si>
  <si>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</si>
  <si>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</si>
  <si>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</si>
  <si>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</si>
  <si>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</si>
  <si>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</si>
  <si>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</si>
  <si>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</si>
  <si>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</si>
  <si>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</si>
  <si>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</si>
  <si>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</si>
  <si>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</si>
  <si>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</si>
  <si>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</si>
  <si>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</si>
  <si>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</si>
  <si>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</si>
  <si>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</si>
  <si>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</si>
  <si>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</si>
  <si>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</si>
  <si>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</si>
  <si>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</si>
  <si>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</si>
  <si>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</si>
  <si>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</si>
  <si>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</si>
  <si>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</si>
  <si>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</si>
  <si>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</si>
  <si>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</si>
  <si>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</si>
  <si>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</si>
  <si>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</si>
  <si>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</si>
  <si>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</si>
  <si>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</si>
  <si>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</si>
  <si>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</si>
  <si>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</si>
  <si>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</si>
  <si>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</si>
  <si>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</si>
  <si>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</si>
  <si>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</si>
  <si>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</si>
  <si>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</si>
  <si>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</si>
  <si>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</si>
  <si>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</si>
  <si>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</si>
  <si>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</si>
  <si>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</si>
  <si>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</si>
  <si>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</si>
  <si>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</si>
  <si>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</si>
  <si>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</si>
  <si>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</si>
  <si>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</si>
  <si>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</si>
  <si>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</si>
  <si>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</si>
  <si>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</si>
  <si>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</si>
  <si>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</si>
  <si>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</si>
  <si>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</si>
  <si>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</si>
  <si>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</si>
  <si>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</si>
  <si>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</si>
  <si>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</si>
  <si>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</si>
  <si>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</si>
  <si>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</si>
  <si>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</si>
  <si>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</si>
  <si>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</si>
  <si>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</si>
  <si>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</si>
  <si>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</si>
  <si>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</si>
  <si>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</si>
  <si>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</si>
  <si>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</si>
  <si>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</si>
  <si>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</si>
  <si>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</si>
  <si>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</si>
  <si>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</si>
  <si>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</si>
  <si>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</si>
  <si>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</si>
  <si>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</si>
  <si>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</si>
  <si>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</si>
  <si>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</si>
  <si>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</si>
  <si>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</si>
  <si>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</si>
  <si>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</si>
  <si>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</si>
  <si>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</si>
  <si>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</si>
  <si>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</si>
  <si>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</si>
  <si>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</si>
  <si>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</si>
  <si>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</si>
  <si>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</si>
  <si>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</si>
  <si>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</si>
  <si>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</si>
  <si>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</si>
  <si>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</si>
  <si>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</si>
  <si>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</si>
  <si>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</si>
  <si>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</si>
  <si>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</si>
  <si>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</si>
  <si>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</si>
  <si>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</si>
  <si>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</si>
  <si>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</si>
  <si>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</si>
  <si>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</si>
  <si>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</si>
  <si>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</si>
  <si>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</si>
  <si>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</si>
  <si>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</si>
  <si>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</si>
  <si>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</si>
  <si>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</si>
  <si>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</si>
  <si>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</si>
  <si>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</si>
  <si>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</si>
  <si>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</si>
  <si>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</si>
  <si>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</si>
  <si>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</si>
  <si>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</si>
  <si>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</si>
  <si>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</si>
  <si>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</si>
  <si>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</si>
  <si>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</si>
  <si>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</si>
  <si>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</si>
  <si>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</si>
  <si>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</si>
  <si>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</si>
  <si>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</si>
  <si>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</si>
  <si>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</si>
  <si>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</si>
  <si>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</si>
  <si>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</si>
  <si>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</si>
  <si>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</si>
  <si>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</si>
  <si>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</si>
  <si>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</si>
  <si>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</si>
  <si>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</si>
  <si>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</si>
  <si>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</si>
  <si>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</si>
  <si>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</si>
  <si>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</si>
  <si>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</si>
  <si>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</si>
  <si>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</si>
  <si>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</si>
  <si>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</si>
  <si>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</si>
  <si>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</si>
  <si>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</si>
  <si>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</si>
  <si>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</si>
  <si>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</si>
  <si>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</si>
  <si>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</si>
  <si>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</si>
  <si>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</si>
  <si>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</si>
  <si>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</si>
  <si>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</si>
  <si>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</si>
  <si>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</si>
  <si>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</si>
  <si>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</si>
  <si>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</si>
  <si>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</si>
  <si>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</si>
  <si>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</si>
  <si>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</si>
  <si>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</si>
  <si>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</si>
  <si>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</si>
  <si>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</si>
  <si>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</si>
  <si>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</si>
  <si>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</si>
  <si>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</si>
  <si>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</si>
  <si>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</si>
  <si>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</si>
  <si>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</si>
  <si>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</si>
  <si>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</si>
  <si>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</si>
  <si>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</si>
  <si>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</si>
  <si>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</si>
  <si>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</si>
  <si>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</si>
  <si>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</si>
  <si>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</si>
  <si>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</si>
  <si>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</si>
  <si>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</si>
  <si>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</si>
  <si>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</si>
  <si>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</si>
  <si>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</si>
  <si>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</si>
  <si>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</si>
  <si>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</si>
  <si>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</si>
  <si>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</si>
  <si>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</si>
  <si>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</si>
  <si>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</si>
  <si>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</si>
  <si>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</si>
  <si>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</si>
  <si>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</si>
  <si>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</si>
  <si>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</si>
  <si>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</si>
  <si>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</si>
  <si>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</si>
  <si>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</si>
  <si>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</si>
  <si>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</si>
  <si>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</si>
  <si>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</si>
  <si>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</si>
  <si>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</si>
  <si>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</si>
  <si>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</si>
  <si>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</si>
  <si>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</si>
  <si>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</si>
  <si>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</si>
  <si>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</si>
  <si>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</si>
  <si>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</si>
  <si>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</si>
  <si>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</si>
  <si>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</si>
  <si>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</si>
  <si>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</si>
  <si>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</si>
  <si>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</si>
  <si>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</si>
  <si>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</si>
  <si>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</si>
  <si>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</si>
  <si>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</si>
  <si>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</si>
  <si>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</si>
  <si>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</si>
  <si>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</si>
  <si>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</si>
  <si>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</si>
  <si>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</si>
  <si>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</si>
  <si>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</si>
  <si>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</si>
  <si>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</si>
  <si>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</si>
  <si>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</si>
  <si>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</si>
  <si>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</si>
  <si>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</si>
  <si>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</si>
  <si>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</si>
  <si>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</si>
  <si>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</si>
  <si>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</si>
  <si>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</si>
  <si>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</si>
  <si>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</si>
  <si>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</si>
  <si>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</si>
  <si>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</si>
  <si>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</si>
  <si>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</si>
  <si>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</si>
  <si>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</si>
  <si>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</si>
  <si>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</si>
  <si>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</si>
  <si>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</si>
  <si>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</si>
  <si>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</si>
  <si>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</si>
  <si>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</si>
  <si>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</si>
  <si>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</si>
  <si>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</si>
  <si>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</si>
  <si>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</si>
  <si>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</si>
  <si>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</si>
  <si>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</si>
  <si>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</si>
  <si>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</si>
  <si>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</si>
  <si>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</si>
  <si>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</si>
  <si>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</si>
  <si>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</si>
  <si>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</si>
  <si>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</si>
  <si>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</si>
  <si>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</si>
  <si>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</si>
  <si>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</si>
  <si>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</si>
  <si>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</si>
  <si>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</si>
  <si>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</si>
  <si>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</si>
  <si>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</si>
  <si>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</si>
  <si>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</si>
  <si>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</si>
  <si>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</si>
  <si>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</si>
  <si>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</si>
  <si>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</si>
  <si>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</si>
  <si>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</si>
  <si>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</si>
  <si>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</si>
  <si>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</si>
  <si>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</si>
  <si>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</si>
  <si>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</si>
  <si>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</si>
  <si>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</si>
  <si>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</si>
  <si>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</si>
  <si>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</si>
  <si>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</si>
  <si>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</si>
  <si>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</si>
  <si>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</si>
  <si>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</si>
  <si>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</si>
  <si>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</si>
  <si>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</si>
  <si>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</si>
  <si>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</si>
  <si>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</si>
  <si>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</si>
  <si>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</si>
  <si>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</si>
  <si>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</si>
  <si>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</si>
  <si>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</si>
  <si>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</si>
  <si>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</si>
  <si>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</si>
  <si>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</si>
  <si>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</si>
  <si>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</si>
  <si>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</si>
  <si>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</si>
  <si>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</si>
  <si>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</si>
  <si>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</si>
  <si>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</si>
  <si>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</si>
  <si>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</si>
  <si>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</si>
  <si>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</si>
  <si>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</si>
  <si>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</si>
  <si>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</si>
  <si>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</si>
  <si>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</si>
  <si>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</si>
  <si>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</si>
  <si>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</si>
  <si>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</si>
  <si>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</si>
  <si>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</si>
  <si>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</si>
  <si>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</si>
  <si>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</si>
  <si>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</si>
  <si>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</si>
  <si>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</si>
  <si>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</si>
  <si>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</si>
  <si>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</si>
  <si>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</si>
  <si>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</si>
  <si>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</si>
  <si>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</si>
  <si>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</si>
  <si>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</si>
  <si>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</si>
  <si>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</si>
  <si>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</si>
  <si>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</si>
  <si>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</si>
  <si>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</si>
  <si>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</si>
  <si>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</si>
  <si>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</si>
  <si>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</si>
  <si>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</si>
  <si>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</si>
  <si>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</si>
  <si>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</si>
  <si>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</si>
  <si>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</si>
  <si>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</si>
  <si>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</si>
  <si>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</si>
  <si>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</si>
  <si>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</si>
  <si>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</si>
  <si>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</si>
  <si>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</si>
  <si>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</si>
  <si>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</si>
  <si>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</si>
  <si>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</si>
  <si>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</si>
  <si>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</si>
  <si>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</si>
  <si>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</si>
  <si>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</si>
  <si>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</si>
  <si>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</si>
  <si>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</si>
  <si>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</si>
  <si>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</si>
  <si>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</si>
  <si>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</si>
  <si>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</si>
  <si>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</si>
  <si>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</si>
  <si>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</si>
  <si>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</si>
  <si>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</si>
  <si>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</si>
  <si>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</si>
  <si>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</si>
  <si>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</si>
  <si>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</si>
  <si>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</si>
  <si>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</si>
  <si>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</si>
  <si>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</si>
  <si>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</si>
  <si>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</si>
  <si>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</si>
  <si>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</si>
  <si>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</si>
  <si>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</si>
  <si>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</si>
  <si>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</si>
  <si>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</si>
  <si>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</si>
  <si>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</si>
  <si>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</si>
  <si>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</si>
  <si>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</si>
  <si>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</si>
  <si>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</si>
  <si>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</si>
  <si>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</si>
  <si>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</si>
  <si>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</si>
  <si>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</si>
  <si>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</si>
  <si>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</si>
  <si>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</si>
  <si>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</si>
  <si>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</si>
  <si>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</si>
  <si>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</si>
  <si>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</si>
  <si>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</si>
  <si>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</si>
  <si>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</si>
  <si>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</si>
  <si>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</si>
  <si>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</si>
  <si>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</si>
  <si>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</si>
  <si>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</si>
  <si>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</si>
  <si>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</si>
  <si>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</si>
  <si>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</si>
  <si>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</si>
  <si>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</si>
  <si>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</si>
  <si>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</si>
  <si>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</si>
  <si>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</si>
  <si>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</si>
  <si>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</si>
  <si>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</si>
  <si>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</si>
  <si>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</si>
  <si>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</si>
  <si>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</si>
  <si>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</si>
  <si>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</si>
  <si>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</si>
  <si>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</si>
  <si>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</si>
  <si>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</si>
  <si>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</si>
  <si>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</si>
  <si>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</si>
  <si>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</si>
  <si>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</si>
  <si>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</si>
  <si>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</si>
  <si>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</si>
  <si>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</si>
  <si>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</si>
  <si>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</si>
  <si>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</si>
  <si>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</si>
  <si>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</si>
  <si>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</si>
  <si>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</si>
  <si>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</si>
  <si>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</si>
  <si>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</si>
  <si>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</si>
  <si>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</si>
  <si>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</si>
  <si>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</si>
  <si>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</si>
  <si>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</si>
  <si>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</si>
  <si>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</si>
  <si>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</si>
  <si>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</si>
  <si>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</si>
  <si>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</si>
  <si>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</si>
  <si>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</si>
  <si>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</si>
  <si>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</si>
  <si>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</si>
  <si>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</si>
  <si>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</si>
  <si>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</si>
  <si>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</si>
  <si>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</si>
  <si>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</si>
  <si>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</si>
  <si>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</si>
  <si>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</si>
  <si>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</si>
  <si>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</si>
  <si>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</si>
  <si>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</si>
  <si>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</si>
  <si>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</si>
  <si>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</si>
  <si>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</si>
  <si>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</si>
  <si>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</si>
  <si>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</si>
  <si>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</si>
  <si>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</si>
  <si>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</si>
  <si>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</si>
  <si>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</si>
  <si>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</si>
  <si>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</si>
  <si>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</si>
  <si>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</si>
  <si>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</si>
  <si>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</si>
  <si>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</si>
  <si>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</si>
  <si>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</si>
  <si>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</si>
  <si>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</si>
  <si>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</si>
  <si>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</si>
  <si>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</si>
  <si>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</si>
  <si>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</si>
  <si>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</si>
  <si>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</si>
  <si>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</si>
  <si>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</si>
  <si>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</si>
  <si>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</si>
  <si>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</si>
  <si>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</si>
  <si>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</si>
  <si>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</si>
  <si>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</si>
  <si>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</si>
  <si>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</si>
  <si>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</si>
  <si>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</si>
  <si>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</si>
  <si>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</si>
  <si>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</si>
  <si>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</si>
  <si>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</si>
  <si>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</si>
  <si>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</si>
  <si>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</si>
  <si>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</si>
  <si>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</si>
  <si>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</si>
  <si>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</si>
  <si>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</si>
  <si>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</si>
  <si>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</si>
  <si>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</si>
  <si>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</si>
  <si>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</si>
  <si>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</si>
  <si>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</si>
  <si>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</si>
  <si>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</si>
  <si>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</si>
  <si>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</si>
  <si>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</si>
  <si>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</si>
  <si>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</si>
  <si>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</si>
  <si>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</si>
  <si>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</si>
  <si>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</si>
  <si>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</si>
  <si>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</si>
  <si>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</si>
  <si>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</si>
  <si>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</si>
  <si>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</si>
  <si>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</si>
  <si>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</si>
  <si>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</si>
  <si>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</si>
  <si>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</si>
  <si>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</si>
  <si>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</si>
  <si>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</si>
  <si>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</si>
  <si>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</si>
  <si>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</si>
  <si>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</si>
  <si>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</si>
  <si>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</si>
  <si>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</si>
  <si>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</si>
  <si>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</si>
  <si>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</si>
  <si>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</si>
  <si>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</si>
  <si>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</si>
  <si>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</si>
  <si>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</si>
  <si>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</si>
  <si>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</si>
  <si>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</si>
  <si>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</si>
  <si>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</si>
  <si>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</si>
  <si>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</si>
  <si>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</si>
  <si>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</si>
  <si>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</si>
  <si>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</si>
  <si>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</si>
  <si>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</si>
  <si>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</si>
  <si>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</si>
  <si>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</si>
  <si>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</si>
  <si>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</si>
  <si>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</si>
  <si>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</si>
  <si>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</si>
  <si>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</si>
  <si>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</si>
  <si>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</si>
  <si>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</si>
  <si>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</si>
  <si>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</si>
  <si>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</si>
  <si>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</si>
  <si>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</si>
  <si>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</si>
  <si>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</si>
  <si>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</si>
  <si>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</si>
  <si>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</si>
  <si>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</si>
  <si>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</si>
  <si>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</si>
  <si>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</si>
  <si>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</si>
  <si>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</si>
  <si>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</si>
  <si>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</si>
  <si>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</si>
  <si>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</si>
  <si>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</si>
  <si>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</si>
  <si>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</si>
  <si>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</si>
  <si>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</si>
  <si>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</si>
  <si>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</si>
  <si>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</si>
  <si>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</si>
  <si>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</si>
  <si>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</si>
  <si>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</si>
  <si>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</si>
  <si>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</si>
  <si>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</si>
  <si>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</si>
  <si>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</si>
  <si>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</si>
  <si>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</si>
  <si>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</si>
  <si>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</si>
  <si>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</si>
  <si>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</si>
  <si>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</si>
  <si>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</si>
  <si>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</si>
  <si>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</si>
  <si>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</si>
  <si>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</si>
  <si>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</si>
  <si>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</si>
  <si>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</si>
  <si>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</si>
  <si>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</si>
  <si>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</si>
  <si>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</si>
  <si>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</si>
  <si>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</si>
  <si>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</si>
  <si>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</si>
  <si>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</si>
  <si>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</si>
  <si>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</si>
  <si>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</si>
  <si>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</si>
  <si>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</si>
  <si>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</si>
  <si>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</si>
  <si>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</si>
  <si>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</si>
  <si>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</si>
  <si>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</si>
  <si>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</si>
  <si>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</si>
  <si>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</si>
  <si>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</si>
  <si>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</si>
  <si>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</si>
  <si>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</si>
  <si>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</si>
  <si>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</si>
  <si>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</si>
  <si>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</si>
  <si>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</si>
  <si>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</si>
  <si>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</si>
  <si>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</si>
  <si>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</si>
  <si>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</si>
  <si>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</si>
  <si>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</si>
  <si>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</si>
  <si>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</si>
  <si>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</si>
  <si>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</si>
  <si>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</si>
  <si>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</si>
  <si>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</si>
  <si>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</si>
  <si>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</si>
  <si>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</si>
  <si>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</si>
  <si>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</si>
  <si>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</si>
  <si>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</si>
  <si>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</si>
  <si>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</si>
  <si>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</si>
  <si>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</si>
  <si>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</si>
  <si>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</si>
  <si>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</si>
  <si>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</si>
  <si>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</si>
  <si>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</si>
  <si>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</si>
  <si>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</si>
  <si>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</si>
  <si>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</si>
  <si>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</si>
  <si>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</si>
  <si>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</si>
  <si>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</si>
  <si>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</si>
  <si>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</si>
  <si>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</si>
  <si>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</si>
  <si>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</si>
  <si>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</si>
  <si>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</si>
  <si>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</si>
  <si>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</si>
  <si>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</si>
  <si>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</si>
  <si>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</si>
  <si>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</si>
  <si>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</si>
  <si>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</si>
  <si>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</si>
  <si>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</si>
  <si>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</si>
  <si>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</si>
  <si>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</si>
  <si>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</si>
  <si>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</si>
  <si>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</si>
  <si>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</si>
  <si>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</si>
  <si>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</si>
  <si>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</si>
  <si>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</si>
  <si>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</si>
  <si>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</si>
  <si>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</si>
  <si>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</si>
  <si>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</si>
  <si>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</si>
  <si>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</si>
  <si>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</si>
  <si>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</si>
  <si>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</si>
  <si>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</si>
  <si>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</si>
  <si>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</si>
  <si>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</si>
  <si>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</si>
  <si>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</si>
  <si>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</si>
  <si>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</si>
  <si>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</si>
  <si>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</si>
  <si>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</si>
  <si>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</si>
  <si>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</si>
  <si>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</si>
  <si>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</si>
  <si>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</si>
  <si>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</si>
  <si>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</si>
  <si>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</si>
  <si>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</si>
  <si>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</si>
  <si>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</si>
  <si>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</si>
  <si>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</si>
  <si>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</si>
  <si>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</si>
  <si>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</si>
  <si>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</si>
  <si>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</si>
  <si>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</si>
  <si>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</si>
  <si>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</si>
  <si>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</si>
  <si>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</si>
  <si>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</si>
  <si>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</si>
  <si>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</si>
  <si>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</si>
  <si>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</si>
  <si>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</si>
  <si>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</si>
  <si>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</si>
  <si>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</si>
  <si>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</si>
  <si>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</si>
  <si>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</si>
  <si>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</si>
  <si>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</si>
  <si>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</si>
  <si>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</si>
  <si>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</si>
  <si>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</si>
  <si>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</si>
  <si>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</si>
  <si>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</si>
  <si>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</si>
  <si>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</si>
  <si>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</si>
  <si>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</si>
  <si>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</si>
  <si>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</si>
  <si>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</si>
  <si>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</si>
  <si>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</si>
  <si>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</si>
  <si>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</si>
  <si>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</si>
  <si>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</si>
  <si>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</si>
  <si>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</si>
  <si>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</si>
  <si>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</si>
  <si>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</si>
  <si>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</si>
  <si>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</si>
  <si>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</si>
  <si>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</si>
  <si>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</si>
  <si>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</si>
  <si>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</si>
  <si>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</si>
  <si>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</si>
  <si>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</si>
  <si>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</si>
  <si>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</si>
  <si>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</si>
  <si>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</si>
  <si>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</si>
  <si>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</si>
  <si>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</si>
  <si>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</si>
  <si>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</si>
  <si>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</si>
  <si>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</si>
  <si>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</si>
  <si>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</si>
  <si>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</si>
  <si>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</si>
  <si>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</si>
  <si>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</si>
  <si>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</si>
  <si>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</si>
  <si>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</si>
  <si>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</si>
  <si>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</si>
  <si>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</si>
  <si>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</si>
  <si>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</si>
  <si>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</si>
  <si>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</si>
  <si>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</si>
  <si>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</si>
  <si>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</si>
  <si>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</si>
  <si>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</si>
  <si>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</si>
  <si>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</si>
  <si>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</si>
  <si>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</si>
  <si>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</si>
  <si>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</si>
  <si>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</si>
  <si>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</si>
  <si>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</si>
  <si>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</si>
  <si>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</si>
  <si>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</si>
  <si>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</si>
  <si>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</si>
  <si>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</si>
  <si>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</si>
  <si>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</si>
  <si>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</si>
  <si>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</si>
  <si>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</si>
  <si>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</si>
  <si>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</si>
  <si>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</si>
  <si>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</si>
  <si>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</si>
  <si>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</si>
  <si>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</si>
  <si>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</si>
  <si>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</si>
  <si>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</si>
  <si>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</si>
  <si>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</si>
  <si>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</si>
  <si>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</si>
  <si>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</si>
  <si>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</si>
  <si>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</si>
  <si>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</si>
  <si>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</si>
  <si>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</si>
  <si>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</si>
  <si>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</si>
  <si>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</si>
  <si>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</si>
  <si>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</si>
  <si>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</si>
  <si>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</si>
  <si>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</si>
  <si>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</si>
  <si>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</si>
  <si>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</si>
  <si>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</si>
  <si>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</si>
  <si>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</si>
  <si>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</si>
  <si>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</si>
  <si>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</si>
  <si>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</si>
  <si>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</si>
  <si>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</si>
  <si>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</si>
  <si>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</si>
  <si>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</si>
  <si>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</si>
  <si>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</si>
  <si>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</si>
  <si>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</si>
  <si>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</si>
  <si>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</si>
  <si>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</si>
  <si>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</si>
  <si>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</si>
  <si>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</si>
  <si>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</si>
  <si>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</si>
  <si>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</si>
  <si>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</si>
  <si>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</si>
  <si>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</si>
  <si>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</si>
  <si>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</si>
  <si>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</si>
  <si>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</si>
  <si>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</si>
  <si>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</si>
  <si>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</si>
  <si>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</si>
  <si>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</si>
  <si>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</si>
  <si>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</si>
  <si>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</si>
  <si>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</si>
  <si>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</si>
  <si>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</si>
  <si>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</si>
  <si>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</si>
  <si>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</si>
  <si>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</si>
  <si>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</si>
  <si>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</si>
  <si>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</si>
  <si>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</si>
  <si>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</si>
  <si>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</si>
  <si>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</si>
  <si>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</si>
  <si>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</si>
  <si>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</si>
  <si>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</si>
  <si>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</si>
  <si>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</si>
  <si>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</si>
  <si>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</si>
  <si>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</si>
  <si>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</si>
  <si>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</si>
  <si>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</si>
  <si>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</si>
  <si>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</si>
  <si>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</si>
  <si>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</si>
  <si>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</si>
  <si>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</si>
  <si>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</si>
  <si>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</si>
  <si>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</si>
  <si>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</si>
  <si>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</si>
  <si>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</si>
  <si>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</si>
  <si>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</si>
  <si>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</si>
  <si>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</si>
  <si>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</si>
  <si>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</si>
  <si>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</si>
  <si>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</si>
  <si>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</si>
  <si>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</si>
  <si>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</si>
  <si>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</si>
  <si>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</si>
  <si>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</si>
  <si>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</si>
  <si>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</si>
  <si>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</si>
  <si>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</si>
  <si>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</si>
  <si>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</si>
  <si>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</si>
  <si>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</si>
  <si>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</si>
  <si>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</si>
  <si>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</si>
  <si>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</si>
  <si>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</si>
  <si>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</si>
  <si>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</si>
  <si>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</si>
  <si>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</si>
  <si>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</si>
  <si>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</si>
  <si>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</si>
  <si>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</si>
  <si>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</si>
  <si>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</si>
  <si>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</si>
  <si>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</si>
  <si>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</si>
  <si>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</si>
  <si>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</si>
  <si>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</si>
  <si>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</si>
  <si>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</si>
  <si>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</si>
  <si>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</si>
  <si>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</si>
  <si>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</si>
  <si>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</si>
  <si>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</si>
  <si>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</si>
  <si>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</si>
  <si>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</si>
  <si>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</si>
  <si>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</si>
  <si>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</si>
  <si>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</si>
  <si>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</si>
  <si>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</si>
  <si>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</si>
  <si>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</si>
  <si>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</si>
  <si>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</si>
  <si>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</si>
  <si>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</si>
  <si>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</si>
  <si>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</si>
  <si>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</si>
  <si>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</si>
  <si>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</si>
  <si>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</si>
  <si>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</si>
  <si>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</si>
  <si>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</si>
  <si>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</si>
  <si>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</si>
  <si>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</si>
  <si>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</si>
  <si>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</si>
  <si>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</si>
  <si>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</si>
  <si>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</si>
  <si>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</si>
  <si>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</si>
  <si>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</si>
  <si>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</si>
  <si>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</si>
  <si>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</si>
  <si>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</si>
  <si>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</si>
  <si>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</si>
  <si>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</si>
  <si>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</si>
  <si>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</si>
  <si>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</si>
  <si>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</si>
  <si>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</si>
  <si>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</si>
  <si>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</si>
  <si>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</si>
  <si>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</si>
  <si>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</si>
  <si>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</si>
  <si>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</si>
  <si>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</si>
  <si>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</si>
  <si>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</si>
  <si>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</si>
  <si>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</si>
  <si>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</si>
  <si>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</si>
  <si>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</si>
  <si>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</si>
  <si>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</si>
  <si>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</si>
  <si>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</si>
  <si>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</si>
  <si>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</si>
  <si>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</si>
  <si>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</si>
  <si>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</si>
  <si>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</si>
  <si>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</si>
  <si>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</si>
  <si>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</si>
  <si>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</si>
  <si>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</si>
  <si>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</si>
  <si>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</si>
  <si>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</si>
  <si>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</si>
  <si>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</si>
  <si>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</si>
  <si>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</si>
  <si>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</si>
  <si>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</si>
  <si>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</si>
  <si>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</si>
  <si>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</si>
  <si>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</si>
  <si>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</si>
  <si>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</si>
  <si>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</si>
  <si>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</si>
  <si>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</si>
  <si>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</si>
  <si>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</si>
  <si>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</si>
  <si>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</si>
  <si>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</si>
  <si>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</si>
  <si>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</si>
  <si>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</si>
  <si>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</si>
  <si>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</si>
  <si>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</si>
  <si>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</si>
  <si>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</si>
  <si>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</si>
  <si>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</si>
  <si>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</si>
  <si>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</si>
  <si>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</si>
  <si>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</si>
  <si>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</si>
  <si>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</si>
  <si>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</si>
  <si>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</si>
  <si>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</si>
  <si>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</si>
  <si>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</si>
  <si>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</si>
  <si>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</si>
  <si>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</si>
  <si>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</si>
  <si>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</si>
  <si>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</si>
  <si>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</si>
  <si>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</si>
  <si>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</si>
  <si>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</si>
  <si>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</si>
  <si>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</si>
  <si>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</si>
  <si>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</si>
  <si>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</si>
  <si>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</si>
  <si>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</si>
  <si>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</si>
  <si>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</si>
  <si>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</si>
  <si>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</si>
  <si>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</si>
  <si>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</si>
  <si>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</si>
  <si>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</si>
  <si>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</si>
  <si>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</si>
  <si>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</si>
  <si>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</si>
  <si>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</si>
  <si>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</si>
  <si>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</si>
  <si>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</si>
  <si>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</si>
  <si>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</si>
  <si>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</si>
  <si>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</si>
  <si>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</si>
  <si>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</si>
  <si>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</si>
  <si>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</si>
  <si>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</si>
  <si>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</si>
  <si>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</si>
  <si>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</si>
  <si>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</si>
  <si>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</si>
  <si>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</si>
  <si>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</si>
  <si>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</si>
  <si>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</si>
  <si>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</si>
  <si>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</si>
  <si>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</si>
  <si>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</si>
  <si>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</si>
  <si>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</si>
  <si>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</si>
  <si>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</si>
  <si>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</si>
  <si>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</si>
  <si>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</si>
  <si>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</si>
  <si>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</si>
  <si>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</si>
  <si>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</si>
  <si>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</si>
  <si>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</si>
  <si>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</si>
  <si>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</si>
  <si>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</si>
  <si>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</si>
  <si>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</si>
  <si>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</si>
  <si>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</si>
  <si>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</si>
  <si>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</si>
  <si>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</si>
  <si>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</si>
  <si>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</si>
  <si>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</si>
  <si>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</si>
  <si>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</si>
  <si>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</si>
  <si>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</si>
  <si>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</si>
  <si>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</si>
  <si>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</si>
  <si>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</si>
  <si>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</si>
  <si>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</si>
  <si>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</si>
  <si>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</si>
  <si>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</si>
  <si>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</si>
  <si>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</si>
  <si>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</si>
  <si>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</si>
  <si>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</si>
  <si>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</si>
  <si>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</si>
  <si>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</si>
  <si>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</si>
  <si>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</si>
  <si>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</si>
  <si>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</si>
  <si>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</si>
  <si>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</si>
  <si>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</si>
  <si>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</si>
  <si>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</si>
  <si>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</si>
  <si>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</si>
  <si>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</si>
  <si>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</si>
  <si>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</si>
  <si>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</si>
  <si>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</si>
  <si>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</si>
  <si>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</si>
  <si>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</si>
  <si>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</si>
  <si>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</si>
  <si>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</si>
  <si>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</si>
  <si>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</si>
  <si>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</si>
  <si>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</si>
  <si>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</si>
  <si>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</si>
  <si>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</si>
  <si>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</si>
  <si>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</si>
  <si>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</si>
  <si>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</si>
  <si>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</si>
  <si>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</si>
  <si>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</si>
  <si>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</si>
  <si>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</si>
  <si>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</si>
  <si>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</si>
  <si>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</si>
  <si>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</si>
  <si>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</si>
  <si>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</si>
  <si>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</si>
  <si>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</si>
  <si>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</si>
  <si>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</si>
  <si>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</si>
  <si>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</si>
  <si>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</si>
  <si>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</si>
  <si>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</si>
  <si>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</si>
  <si>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</si>
  <si>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</si>
  <si>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</si>
  <si>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</si>
  <si>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</si>
  <si>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</si>
  <si>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</si>
  <si>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</si>
  <si>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</si>
  <si>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</si>
  <si>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</si>
  <si>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</si>
  <si>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</si>
  <si>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</si>
  <si>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</si>
  <si>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</si>
  <si>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</si>
  <si>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</si>
  <si>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</si>
  <si>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</si>
  <si>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</si>
  <si>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</si>
  <si>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</si>
  <si>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</si>
  <si>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</si>
  <si>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</si>
  <si>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</si>
  <si>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</si>
  <si>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</si>
  <si>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</si>
  <si>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</si>
  <si>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</si>
  <si>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</si>
  <si>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</si>
  <si>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</si>
  <si>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</si>
  <si>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</si>
  <si>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</si>
  <si>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</si>
  <si>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</si>
  <si>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</si>
  <si>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</si>
  <si>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</si>
  <si>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</si>
  <si>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</si>
  <si>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</si>
  <si>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</si>
  <si>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</si>
  <si>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</si>
  <si>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</si>
  <si>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</si>
  <si>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</si>
  <si>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</si>
  <si>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</si>
  <si>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</si>
  <si>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</si>
  <si>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</si>
  <si>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</si>
  <si>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</si>
  <si>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</si>
  <si>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</si>
  <si>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</si>
  <si>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</si>
  <si>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</si>
  <si>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</si>
  <si>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</si>
  <si>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</si>
  <si>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</si>
  <si>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</si>
  <si>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</si>
  <si>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</si>
  <si>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</si>
  <si>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</si>
  <si>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</si>
  <si>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</si>
  <si>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</si>
  <si>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</si>
  <si>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</si>
  <si>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</si>
  <si>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</si>
  <si>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</si>
  <si>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</si>
  <si>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</si>
  <si>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</si>
  <si>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</si>
  <si>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</si>
  <si>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</si>
  <si>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</si>
  <si>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</si>
  <si>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</si>
  <si>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</si>
  <si>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</si>
  <si>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</si>
  <si>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</si>
  <si>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</si>
  <si>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</si>
  <si>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</si>
  <si>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</si>
  <si>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</si>
  <si>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</si>
  <si>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</si>
  <si>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</si>
  <si>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</si>
  <si>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</si>
  <si>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</si>
  <si>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</si>
  <si>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</si>
  <si>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</si>
  <si>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</si>
  <si>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</si>
  <si>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</si>
  <si>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</si>
  <si>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</si>
  <si>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</si>
  <si>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</si>
  <si>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</si>
  <si>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</si>
  <si>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</si>
  <si>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</si>
  <si>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</si>
  <si>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</si>
  <si>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</si>
  <si>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</si>
  <si>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</si>
  <si>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</si>
  <si>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</si>
  <si>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</si>
  <si>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</si>
  <si>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</si>
  <si>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</si>
  <si>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</si>
  <si>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</si>
  <si>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</si>
  <si>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</si>
  <si>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</si>
  <si>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</si>
  <si>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</si>
  <si>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</si>
  <si>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</si>
  <si>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</si>
  <si>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</si>
  <si>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</si>
  <si>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</si>
  <si>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</si>
  <si>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</si>
  <si>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</si>
  <si>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</si>
  <si>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</si>
  <si>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</si>
  <si>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</si>
  <si>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</si>
  <si>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</si>
  <si>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</si>
  <si>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</si>
  <si>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</si>
  <si>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</si>
  <si>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</si>
  <si>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</si>
  <si>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</si>
  <si>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</si>
  <si>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</si>
  <si>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</si>
  <si>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</si>
  <si>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</si>
  <si>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</si>
  <si>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</si>
  <si>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</si>
  <si>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</si>
  <si>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</si>
  <si>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</si>
  <si>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</si>
  <si>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</si>
  <si>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</si>
  <si>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</si>
  <si>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</si>
  <si>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</si>
  <si>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</si>
  <si>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</si>
  <si>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</si>
  <si>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</si>
  <si>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</si>
  <si>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</si>
  <si>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</si>
  <si>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</si>
  <si>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</si>
  <si>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</si>
  <si>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</si>
  <si>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</si>
  <si>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</si>
  <si>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</si>
  <si>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</si>
  <si>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</si>
  <si>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</si>
  <si>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</si>
  <si>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</si>
  <si>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</si>
  <si>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</si>
  <si>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</si>
  <si>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</si>
  <si>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</si>
  <si>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</si>
  <si>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</si>
  <si>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</si>
  <si>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</si>
  <si>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</si>
  <si>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</si>
  <si>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</si>
  <si>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</si>
  <si>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</si>
  <si>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</si>
  <si>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</si>
  <si>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</si>
  <si>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</si>
  <si>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</si>
  <si>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</si>
  <si>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</si>
  <si>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</si>
  <si>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</si>
  <si>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</si>
  <si>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</si>
  <si>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</si>
  <si>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</si>
  <si>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</si>
  <si>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</si>
  <si>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</si>
  <si>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</si>
  <si>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</si>
  <si>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</si>
  <si>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</si>
  <si>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</si>
  <si>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</si>
  <si>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</si>
  <si>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</si>
  <si>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</si>
  <si>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</si>
  <si>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</si>
  <si>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</si>
  <si>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</si>
  <si>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</si>
  <si>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</si>
  <si>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</si>
  <si>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</si>
  <si>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</si>
  <si>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</si>
  <si>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</si>
  <si>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</si>
  <si>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</si>
  <si>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</si>
  <si>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</si>
  <si>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</si>
  <si>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</si>
  <si>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</si>
  <si>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</si>
  <si>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</si>
  <si>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</si>
  <si>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</si>
  <si>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</si>
  <si>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</si>
  <si>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</si>
  <si>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</si>
  <si>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</si>
  <si>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</si>
  <si>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</si>
  <si>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</si>
  <si>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</si>
  <si>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</si>
  <si>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</si>
  <si>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</si>
  <si>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</si>
  <si>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</si>
  <si>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</si>
  <si>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</si>
  <si>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</si>
  <si>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</si>
  <si>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</si>
  <si>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</si>
  <si>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</si>
  <si>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</si>
  <si>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</si>
  <si>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</si>
  <si>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</si>
  <si>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</si>
  <si>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</si>
  <si>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</si>
  <si>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</si>
  <si>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</si>
  <si>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</si>
  <si>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</si>
  <si>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</si>
  <si>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</si>
  <si>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</si>
  <si>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</si>
  <si>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</si>
  <si>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</si>
  <si>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</si>
  <si>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</si>
  <si>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</si>
  <si>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</si>
  <si>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</si>
  <si>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</si>
  <si>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</si>
  <si>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</si>
  <si>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</si>
  <si>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</si>
  <si>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</si>
  <si>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</si>
  <si>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</si>
  <si>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</si>
  <si>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</si>
  <si>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</si>
  <si>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</si>
  <si>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</si>
  <si>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</si>
  <si>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</si>
  <si>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</si>
  <si>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</si>
  <si>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</si>
  <si>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</si>
  <si>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</si>
  <si>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</si>
  <si>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</si>
  <si>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</si>
  <si>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</si>
  <si>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</si>
  <si>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</si>
  <si>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</si>
  <si>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</si>
  <si>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</si>
  <si>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</si>
  <si>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</si>
  <si>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</si>
  <si>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</si>
  <si>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</si>
  <si>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</si>
  <si>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</si>
  <si>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</si>
  <si>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</si>
  <si>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</si>
  <si>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</si>
  <si>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</si>
  <si>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</si>
  <si>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</si>
  <si>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</si>
  <si>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</si>
  <si>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</si>
  <si>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</si>
  <si>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</si>
  <si>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</si>
  <si>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</si>
  <si>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</si>
  <si>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</si>
  <si>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</si>
  <si>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</si>
  <si>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</si>
  <si>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</si>
  <si>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</si>
  <si>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</si>
  <si>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</si>
  <si>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</si>
  <si>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</si>
  <si>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</si>
  <si>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</si>
  <si>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</si>
  <si>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</si>
  <si>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</si>
  <si>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</si>
  <si>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</si>
  <si>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</si>
  <si>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</si>
  <si>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</si>
  <si>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</si>
  <si>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</si>
  <si>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</si>
  <si>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</si>
  <si>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</si>
  <si>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</si>
  <si>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</si>
  <si>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</si>
  <si>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</si>
  <si>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</si>
  <si>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</si>
  <si>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</si>
  <si>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</si>
  <si>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</si>
  <si>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</si>
  <si>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</si>
  <si>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</si>
  <si>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</si>
  <si>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</si>
  <si>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</si>
  <si>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</si>
  <si>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</si>
  <si>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</si>
  <si>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</si>
  <si>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</si>
  <si>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</si>
  <si>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</si>
  <si>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</si>
  <si>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</si>
  <si>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</si>
  <si>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</si>
  <si>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</si>
  <si>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</si>
  <si>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</si>
  <si>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</si>
  <si>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</si>
  <si>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</si>
  <si>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</si>
  <si>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</si>
  <si>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</si>
  <si>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</si>
  <si>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</si>
  <si>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</si>
  <si>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</si>
  <si>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</si>
  <si>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</si>
  <si>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</si>
  <si>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</si>
  <si>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</si>
  <si>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</si>
  <si>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</si>
  <si>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</si>
  <si>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</si>
  <si>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</si>
  <si>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</si>
  <si>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</si>
  <si>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</si>
  <si>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</si>
  <si>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</si>
  <si>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</si>
  <si>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</si>
  <si>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</si>
  <si>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</si>
  <si>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</si>
  <si>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</si>
  <si>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</si>
  <si>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</si>
  <si>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</si>
  <si>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</si>
  <si>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</si>
  <si>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</si>
  <si>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</si>
  <si>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</si>
  <si>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</si>
  <si>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</si>
  <si>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</si>
  <si>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</si>
  <si>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</si>
  <si>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</si>
  <si>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</si>
  <si>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</si>
  <si>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</si>
  <si>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</si>
  <si>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</si>
  <si>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</si>
  <si>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</si>
  <si>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</si>
  <si>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</si>
  <si>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</si>
  <si>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</si>
  <si>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</si>
  <si>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</si>
  <si>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</si>
  <si>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</si>
  <si>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</si>
  <si>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</si>
  <si>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</si>
  <si>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</si>
  <si>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</si>
  <si>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</si>
  <si>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</si>
  <si>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</si>
  <si>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</si>
  <si>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</si>
  <si>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</si>
  <si>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</si>
  <si>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</si>
  <si>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</si>
  <si>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</si>
  <si>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</si>
  <si>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</si>
  <si>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</si>
  <si>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</si>
  <si>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</si>
  <si>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</si>
  <si>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</si>
  <si>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</si>
  <si>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</si>
  <si>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</si>
  <si>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</si>
  <si>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</si>
  <si>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</si>
  <si>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</si>
  <si>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</si>
  <si>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</si>
  <si>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</si>
  <si>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</si>
  <si>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</si>
  <si>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</si>
  <si>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</si>
  <si>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</si>
  <si>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</si>
  <si>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</si>
  <si>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</si>
  <si>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</si>
  <si>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</si>
  <si>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</si>
  <si>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</si>
  <si>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</si>
  <si>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</si>
  <si>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</si>
  <si>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</si>
  <si>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</si>
  <si>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</si>
  <si>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</si>
  <si>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</si>
  <si>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</si>
  <si>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</si>
  <si>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</si>
  <si>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</si>
  <si>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</si>
  <si>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</si>
  <si>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</si>
  <si>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</si>
  <si>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</si>
  <si>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</si>
  <si>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</si>
  <si>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</si>
  <si>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</si>
  <si>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</si>
  <si>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</si>
  <si>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</si>
  <si>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</si>
  <si>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</si>
  <si>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</si>
  <si>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</si>
  <si>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</si>
  <si>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</si>
  <si>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</si>
  <si>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</si>
  <si>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</si>
  <si>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</si>
  <si>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</si>
  <si>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</si>
  <si>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</si>
  <si>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</si>
  <si>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</si>
  <si>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</si>
  <si>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</si>
  <si>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</si>
  <si>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</si>
  <si>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</si>
  <si>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</si>
  <si>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</si>
  <si>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</si>
  <si>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</si>
  <si>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</si>
  <si>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</si>
  <si>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</si>
  <si>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</si>
  <si>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</si>
  <si>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</si>
  <si>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</si>
  <si>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</si>
  <si>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</si>
  <si>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</si>
  <si>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</si>
  <si>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</si>
  <si>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</si>
  <si>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</si>
  <si>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</si>
  <si>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</si>
  <si>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</si>
  <si>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</si>
  <si>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</si>
  <si>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</si>
  <si>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</si>
  <si>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</si>
  <si>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</si>
  <si>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</si>
  <si>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</si>
  <si>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</si>
  <si>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</si>
  <si>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</si>
  <si>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</si>
  <si>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</si>
  <si>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</si>
  <si>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</si>
  <si>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</si>
  <si>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</si>
  <si>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</si>
  <si>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</si>
  <si>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</si>
  <si>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</si>
  <si>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</si>
  <si>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</si>
  <si>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</si>
  <si>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</si>
  <si>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</si>
  <si>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</si>
  <si>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</si>
  <si>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</si>
  <si>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</si>
  <si>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</si>
  <si>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</si>
  <si>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</si>
  <si>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</si>
  <si>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</si>
  <si>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</si>
  <si>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</si>
  <si>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</si>
  <si>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</si>
  <si>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</si>
  <si>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</si>
  <si>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</si>
  <si>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</si>
  <si>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</si>
  <si>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</si>
  <si>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</si>
  <si>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</si>
  <si>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</si>
  <si>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</si>
  <si>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</si>
  <si>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</si>
  <si>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</si>
  <si>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</si>
  <si>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</si>
  <si>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</si>
  <si>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</si>
  <si>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</si>
  <si>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</si>
  <si>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</si>
  <si>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</si>
  <si>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</si>
  <si>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</si>
  <si>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</si>
  <si>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</si>
  <si>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</si>
  <si>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</si>
  <si>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</si>
  <si>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</si>
  <si>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</si>
  <si>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</si>
  <si>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</si>
  <si>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</si>
  <si>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</si>
  <si>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</si>
  <si>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</si>
  <si>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</si>
  <si>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</si>
  <si>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</si>
  <si>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</si>
  <si>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</si>
  <si>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</si>
  <si>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</si>
  <si>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</si>
  <si>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</si>
  <si>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</si>
  <si>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</si>
  <si>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</si>
  <si>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</si>
  <si>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</si>
  <si>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</si>
  <si>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</si>
  <si>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</si>
  <si>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</si>
  <si>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</si>
  <si>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</si>
  <si>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</si>
  <si>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</si>
  <si>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</si>
  <si>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</si>
  <si>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</si>
  <si>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</si>
  <si>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</si>
  <si>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</si>
  <si>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</si>
  <si>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</si>
  <si>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</si>
  <si>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</si>
  <si>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</si>
  <si>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</si>
  <si>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</si>
  <si>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</si>
  <si>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</si>
  <si>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</si>
  <si>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</si>
  <si>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</si>
  <si>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</si>
  <si>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</si>
  <si>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</si>
  <si>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</si>
  <si>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</si>
  <si>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</si>
  <si>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</si>
  <si>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</si>
  <si>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</si>
  <si>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</si>
  <si>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</si>
  <si>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</si>
  <si>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</si>
  <si>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</si>
  <si>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</si>
  <si>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</si>
  <si>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</si>
  <si>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</si>
  <si>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</si>
  <si>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</si>
  <si>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</si>
  <si>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</si>
  <si>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</si>
  <si>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</si>
  <si>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</si>
  <si>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</si>
  <si>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</si>
  <si>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</si>
  <si>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</si>
  <si>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</si>
  <si>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</si>
  <si>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</si>
  <si>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</si>
  <si>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</si>
  <si>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</si>
  <si>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</si>
  <si>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</si>
  <si>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</si>
  <si>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</si>
  <si>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</si>
  <si>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</si>
  <si>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</si>
  <si>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</si>
  <si>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</si>
  <si>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</si>
  <si>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</si>
  <si>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</si>
  <si>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</si>
  <si>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</si>
  <si>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</si>
  <si>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</si>
  <si>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</si>
  <si>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</si>
  <si>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</si>
  <si>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</si>
  <si>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</si>
  <si>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</si>
  <si>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</si>
  <si>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</si>
  <si>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</si>
  <si>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</si>
  <si>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</si>
  <si>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</si>
  <si>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</si>
  <si>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</si>
  <si>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</si>
  <si>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</si>
  <si>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</si>
  <si>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</si>
  <si>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</si>
  <si>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</si>
  <si>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</si>
  <si>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</si>
  <si>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</si>
  <si>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</si>
  <si>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</si>
  <si>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</si>
  <si>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</si>
  <si>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</si>
  <si>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</si>
  <si>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</si>
  <si>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</si>
  <si>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</si>
  <si>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</si>
  <si>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</si>
  <si>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</si>
  <si>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</si>
  <si>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</si>
  <si>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</si>
  <si>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</si>
  <si>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</si>
  <si>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</si>
  <si>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</si>
  <si>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</si>
  <si>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</si>
  <si>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</si>
  <si>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</si>
  <si>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</si>
  <si>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</si>
  <si>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</si>
  <si>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</si>
  <si>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</si>
  <si>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</si>
  <si>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</si>
  <si>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</si>
  <si>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</si>
  <si>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</si>
  <si>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</si>
  <si>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</si>
  <si>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</si>
  <si>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</si>
  <si>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</si>
  <si>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</si>
  <si>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</si>
  <si>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</si>
  <si>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</si>
  <si>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</si>
  <si>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</si>
  <si>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</si>
  <si>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</si>
  <si>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</si>
  <si>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</si>
  <si>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</si>
  <si>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</si>
  <si>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</si>
  <si>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</si>
  <si>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</si>
  <si>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</si>
  <si>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</si>
  <si>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</si>
  <si>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</si>
  <si>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</si>
  <si>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</si>
  <si>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</si>
  <si>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</si>
  <si>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</si>
  <si>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</si>
  <si>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</si>
  <si>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</si>
  <si>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</si>
  <si>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</si>
  <si>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</si>
  <si>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</si>
  <si>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</si>
  <si>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</si>
  <si>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</si>
  <si>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</si>
  <si>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</si>
  <si>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</si>
  <si>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</si>
  <si>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</si>
  <si>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</si>
  <si>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</si>
  <si>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</si>
  <si>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</si>
  <si>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</si>
  <si>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</si>
  <si>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</si>
  <si>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</si>
  <si>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</si>
  <si>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</si>
  <si>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</si>
  <si>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</si>
  <si>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</si>
  <si>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</si>
  <si>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</si>
  <si>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</si>
  <si>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</si>
  <si>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</si>
  <si>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</si>
  <si>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</si>
  <si>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</si>
  <si>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</si>
  <si>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</si>
  <si>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</si>
  <si>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</si>
  <si>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</si>
  <si>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</si>
  <si>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</si>
  <si>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</si>
  <si>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</si>
  <si>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</si>
  <si>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</si>
  <si>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</si>
  <si>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</si>
  <si>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</si>
  <si>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</si>
  <si>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</si>
  <si>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</si>
  <si>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</si>
  <si>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</si>
  <si>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</si>
  <si>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</si>
  <si>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</si>
  <si>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</si>
  <si>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</si>
  <si>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</si>
  <si>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</si>
  <si>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</si>
  <si>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</si>
  <si>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</si>
  <si>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</si>
  <si>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</si>
  <si>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</si>
  <si>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</si>
  <si>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</si>
  <si>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</si>
  <si>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</si>
  <si>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</si>
  <si>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</si>
  <si>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</si>
  <si>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</si>
  <si>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</si>
  <si>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</si>
  <si>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</si>
  <si>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</si>
  <si>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</si>
  <si>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</si>
  <si>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</si>
  <si>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</si>
  <si>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</si>
  <si>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</si>
  <si>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</si>
  <si>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</si>
  <si>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</si>
  <si>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</si>
  <si>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</si>
  <si>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</si>
  <si>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</si>
  <si>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</si>
  <si>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</si>
  <si>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</si>
  <si>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</si>
  <si>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</si>
  <si>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</si>
  <si>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</si>
  <si>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</si>
  <si>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</si>
  <si>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</si>
  <si>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</si>
  <si>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</si>
  <si>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</si>
  <si>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</si>
  <si>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</si>
  <si>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</si>
  <si>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</si>
  <si>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</si>
  <si>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</si>
  <si>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</si>
  <si>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</si>
  <si>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</si>
  <si>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</si>
  <si>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</si>
  <si>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</si>
  <si>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</si>
  <si>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</si>
  <si>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</si>
  <si>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</si>
  <si>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</si>
  <si>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</si>
  <si>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</si>
  <si>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</si>
  <si>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</si>
  <si>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</si>
  <si>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</si>
  <si>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</si>
  <si>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</si>
  <si>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</si>
  <si>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</si>
  <si>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</si>
  <si>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</si>
  <si>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</si>
  <si>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</si>
  <si>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</si>
  <si>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</si>
  <si>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</si>
  <si>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</si>
  <si>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</si>
  <si>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</si>
  <si>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</si>
  <si>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</si>
  <si>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</si>
  <si>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</si>
  <si>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</si>
  <si>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</si>
  <si>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</si>
  <si>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</si>
  <si>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</si>
  <si>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</si>
  <si>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</si>
  <si>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</si>
  <si>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</si>
  <si>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</si>
  <si>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</si>
  <si>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</si>
  <si>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</si>
  <si>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</si>
  <si>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</si>
  <si>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</si>
  <si>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</si>
  <si>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</si>
  <si>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</si>
  <si>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</si>
  <si>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</si>
  <si>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</si>
  <si>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</si>
  <si>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</si>
  <si>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</si>
  <si>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</si>
  <si>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</si>
  <si>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</si>
  <si>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</si>
  <si>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</si>
  <si>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</si>
  <si>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</si>
  <si>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</si>
  <si>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</si>
  <si>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</si>
  <si>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</si>
  <si>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</si>
  <si>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</si>
  <si>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</si>
  <si>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</si>
  <si>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</si>
  <si>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</si>
  <si>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</si>
  <si>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</si>
  <si>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</si>
  <si>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</si>
  <si>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</si>
  <si>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</si>
  <si>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</si>
  <si>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</si>
  <si>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</si>
  <si>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</si>
  <si>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</si>
  <si>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</si>
  <si>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</si>
  <si>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</si>
  <si>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</si>
  <si>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</si>
  <si>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</si>
  <si>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</si>
  <si>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</si>
  <si>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</si>
  <si>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</si>
  <si>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</si>
  <si>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</si>
  <si>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</si>
  <si>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</si>
  <si>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</si>
  <si>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</si>
  <si>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</si>
  <si>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</si>
  <si>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</si>
  <si>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</si>
  <si>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</si>
  <si>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</si>
  <si>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</si>
  <si>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</si>
  <si>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</si>
  <si>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</si>
  <si>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</si>
  <si>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</si>
  <si>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</si>
  <si>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</si>
  <si>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</si>
  <si>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</si>
  <si>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</si>
  <si>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</si>
  <si>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</si>
  <si>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</si>
  <si>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</si>
  <si>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</si>
  <si>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</si>
  <si>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</si>
  <si>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</si>
  <si>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</si>
  <si>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</si>
  <si>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</si>
  <si>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</si>
  <si>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</si>
  <si>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</si>
  <si>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</si>
  <si>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</si>
  <si>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</si>
  <si>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</si>
  <si>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</si>
  <si>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</si>
  <si>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</si>
  <si>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</si>
  <si>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</si>
  <si>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</si>
  <si>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</si>
  <si>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</si>
  <si>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</si>
  <si>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</si>
  <si>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</si>
  <si>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</si>
  <si>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</si>
  <si>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</si>
  <si>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</si>
  <si>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</si>
  <si>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</si>
  <si>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</si>
  <si>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</si>
  <si>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</si>
  <si>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</si>
  <si>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</si>
  <si>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</si>
  <si>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</si>
  <si>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</si>
  <si>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</si>
  <si>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</si>
  <si>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</si>
  <si>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</si>
  <si>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</si>
  <si>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</si>
  <si>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</si>
  <si>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</si>
  <si>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</si>
  <si>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</si>
  <si>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</si>
  <si>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</si>
  <si>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</si>
  <si>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</si>
  <si>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</si>
  <si>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</si>
  <si>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</si>
  <si>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</si>
  <si>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</si>
  <si>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</si>
  <si>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</si>
  <si>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</si>
  <si>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</si>
  <si>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</si>
  <si>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</si>
  <si>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</si>
  <si>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</si>
  <si>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</si>
  <si>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</si>
  <si>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</si>
  <si>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</si>
  <si>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</si>
  <si>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</si>
  <si>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</si>
  <si>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</si>
  <si>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</si>
  <si>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</si>
  <si>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</si>
  <si>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</si>
  <si>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</si>
  <si>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</si>
  <si>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</si>
  <si>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</si>
  <si>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</si>
  <si>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</si>
  <si>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</si>
  <si>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</si>
  <si>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</si>
  <si>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</si>
  <si>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</si>
  <si>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</si>
  <si>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</si>
  <si>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</si>
  <si>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</si>
  <si>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</si>
  <si>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</si>
  <si>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</si>
  <si>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</si>
  <si>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</si>
  <si>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</si>
  <si>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</si>
  <si>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</si>
  <si>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</si>
  <si>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</si>
  <si>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</si>
  <si>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</si>
  <si>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</si>
  <si>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</si>
  <si>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</si>
  <si>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</si>
  <si>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</si>
  <si>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</si>
  <si>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</si>
  <si>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</si>
  <si>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</si>
  <si>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</si>
  <si>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</si>
  <si>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</si>
  <si>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</si>
  <si>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</si>
  <si>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</si>
  <si>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</si>
  <si>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</si>
  <si>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</si>
  <si>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</si>
  <si>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</si>
  <si>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</si>
  <si>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</si>
  <si>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</si>
  <si>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</si>
  <si>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</si>
  <si>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</si>
  <si>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</si>
  <si>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</si>
  <si>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</si>
  <si>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</si>
  <si>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</si>
  <si>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</si>
  <si>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</si>
  <si>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</si>
  <si>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</si>
  <si>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</si>
  <si>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</si>
  <si>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</si>
  <si>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</si>
  <si>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</si>
  <si>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</si>
  <si>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</si>
  <si>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</si>
  <si>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</si>
  <si>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</si>
  <si>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</si>
  <si>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</si>
  <si>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</si>
  <si>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</si>
  <si>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</si>
  <si>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</si>
  <si>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</si>
  <si>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</si>
  <si>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</si>
  <si>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</si>
  <si>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</si>
  <si>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</si>
  <si>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</si>
  <si>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</si>
  <si>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</si>
  <si>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</si>
  <si>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</si>
  <si>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</si>
  <si>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</si>
  <si>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</si>
  <si>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</si>
  <si>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</si>
  <si>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</si>
  <si>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</si>
  <si>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</si>
  <si>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</si>
  <si>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</si>
  <si>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</si>
  <si>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</si>
  <si>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</si>
  <si>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</si>
  <si>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</si>
  <si>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</si>
  <si>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</si>
  <si>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</si>
  <si>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</si>
  <si>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</si>
  <si>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</si>
  <si>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</si>
  <si>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</si>
  <si>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</si>
  <si>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</si>
  <si>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</si>
  <si>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</si>
  <si>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</si>
  <si>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</si>
  <si>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</si>
  <si>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</si>
  <si>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</si>
  <si>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</si>
  <si>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</si>
  <si>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</si>
  <si>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</si>
  <si>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</si>
  <si>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</si>
  <si>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</si>
  <si>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</si>
  <si>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</si>
  <si>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</si>
  <si>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</si>
  <si>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</si>
  <si>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</si>
  <si>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</si>
  <si>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</si>
  <si>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</si>
  <si>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</si>
  <si>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</si>
  <si>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</si>
  <si>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</si>
  <si>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</si>
  <si>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</si>
  <si>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</si>
  <si>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</si>
  <si>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PCM-20251119-00000383</t>
  </si>
  <si>
    <t>ETA 50 min</t>
  </si>
  <si>
    <t xml:space="preserve"> PCM-20250215-00000830 </t>
  </si>
  <si>
    <t>LTE site still down and  site located in aramco area access issue need special permission</t>
  </si>
  <si>
    <t>PCM-20251119-00000083</t>
  </si>
  <si>
    <t>access issue, site located in family building and owner phone closed</t>
  </si>
  <si>
    <t>PCM-20251119-00000493</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</si>
  <si>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</si>
  <si>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</si>
  <si>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</si>
  <si>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</si>
  <si>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</si>
  <si>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</si>
  <si>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</si>
  <si>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</si>
  <si>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</si>
  <si>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TT-20251118-01473</t>
  </si>
  <si>
    <t>site located at rooftop and team facing access issue. door is closed. saudi owner not anwering calls. Saudi coordinator engaged to check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</si>
</sst>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22" fontId="20"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9" totalsRowShown="0" headerRowDxfId="48" dataDxfId="47" headerRowBorderDxfId="45" tableBorderDxfId="46" totalsRowBorderDxfId="44">
  <autoFilter ref="A1:L4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5" totalsRowShown="0" headerRowDxfId="15" dataDxfId="14" headerRowBorderDxfId="12" tableBorderDxfId="13">
  <autoFilter ref="A1:L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317.35868622684939</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45980.307112152776</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45980.307112152776</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45980.307112152776</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45980.307112152776</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45980.307112152776</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45980.307112152776</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45980.307112152776</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45980.307112152776</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45980.307112152776</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45980.307112152776</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45980.307112152776</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45980.307112152776</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45980.307112152776</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45980.307112152776</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45980.307112152776</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45980.307112152776</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45980.307112152776</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45980.307112152776</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45980.307112152776</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45980.307112152776</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45980.307112152776</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45980.307112152776</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45980.307112152776</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45980.307112152776</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45980.307112152776</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45980.307112152776</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45980.307112152776</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45980.307112152776</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45980.307112152776</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45980.307112152776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45980.307112152776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45980.307112152776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45980.307112152776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45980.307112152776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45980.307112152776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45980.307112152776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45980.307112152776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45980.307112152776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45980.307112152776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45980.307112152776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45980.307112152776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45980.307112152776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45980.307112152776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45980.307112152776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45980.307112152776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45980.307112152776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45980.307112152776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45980.307112152776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45980.307112152776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45980.307112152776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45980.307112152776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45980.307112152776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45980.307112152776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45980.307112152776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45980.307112152776</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F2AC43AB-3117-45B5-BCE3-B2A631FF44C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155.30727418981405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18" t="str">
        <f>IFERROR(VLOOKUP(D4,DB!A:K,11,0),"")</f>
        <v>R2</v>
      </c>
      <c r="C4" s="18">
        <v>3</v>
      </c>
      <c r="D4" s="61" t="s">
        <v>38844</v>
      </c>
      <c r="E4" s="84" t="s">
        <v>39021</v>
      </c>
      <c r="F4" s="140">
        <v>45980.198969907404</v>
      </c>
      <c r="G4" s="75">
        <f ca="1">IFERROR(NOW()-F4,"-")</f>
        <v>0.10814224537170958</v>
      </c>
      <c r="H4" s="140">
        <v>45980.18855324074</v>
      </c>
      <c r="I4" s="18" t="str">
        <f>IFERROR(VLOOKUP(D4,DB!A:F,6,0),"")</f>
        <v>Power cube</v>
      </c>
      <c r="J4" s="18" t="str">
        <f>IFERROR(VLOOKUP(D4,DB!A:G,7,0),"")</f>
        <v>Good+No BB Design</v>
      </c>
      <c r="K4" s="61"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61"/>
    </row>
    <row r="5" spans="1:88" ht="31.5" customHeight="1">
      <c r="A5" s="101"/>
      <c r="B5" s="18" t="str">
        <f>IFERROR(VLOOKUP(D5,DB!A:K,11,0),"")</f>
        <v/>
      </c>
      <c r="C5" s="18"/>
      <c r="D5" s="18"/>
      <c r="E5" s="102"/>
      <c r="F5" s="103"/>
      <c r="G5" s="104">
        <f ca="1">IFERROR(NOW()-F5,"-")</f>
        <v>45980.307112152776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45980.307112152776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45980.307112152776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45980.307112152776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45980.307112152776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45980.307112152776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45980.307112152776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45980.307112152776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45980.307112152776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45980.307112152776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45980.307112152776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45980.307112152776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45980.307112152776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45980.307112152776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45980.307112152776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45980.307112152776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45980.307112152776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45980.307112152776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45980.307112152776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45980.307112152776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45980.307112152776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45980.307112152776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45980.307112152776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45980.307112152776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45980.307112152776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45980.307112152776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45980.307112152776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45980.307112152776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45980.307112152776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45980.307112152776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45980.307112152776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45980.307112152776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45980.307112152776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45980.307112152776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45980.307112152776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45980.307112152776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45980.307112152776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45980.307112152776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45980.307112152776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45980.307112152776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45980.307112152776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45980.307112152776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45980.307112152776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45980.307112152776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45980.307112152776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45980.307112152776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45980.307112152776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45980.307112152776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45980.307112152776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45980.307112152776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45980.307112152776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45980.307112152776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45980.307112152776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45980.307112152776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45980.307112152776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45980.307112152776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45980.307112152776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45980.307112152776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45980.307112152776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45980.307112152776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45980.307112152776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45980.307112152776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45980.307112152776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45980.307112152776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45980.307112152776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45980.307112152776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45980.307112152776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45980.307112152776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45980.307112152776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45980.307112152776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45980.307112152776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45980.307112152776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45980.307112152776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45980.307112152776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45980.307112152776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45980.307112152776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45980.307112152776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45980.307112152776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45980.307112152776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45980.307112152776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45980.307112152776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45980.307112152776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45980.307112152776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45980.307112152776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45980.307112152776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45980.307112152776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45980.307112152776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45980.307112152776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45980.307112152776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45980.307112152776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45980.307112152776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45980.307112152776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45980.307112152776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45980.307112152776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45980.307112152776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45980.307112152776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45980.307112152776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45980.307112152776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45980.307112152776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45980.307112152776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45980.307112152776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45980.307112152776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45980.307112152776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45980.307112152776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45980.307112152776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45980.307112152776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45980.307112152776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45980.307112152776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45980.307112152776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45980.307112152776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45980.307112152776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45980.307112152776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45980.307112152776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45980.307112152776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45980.307112152776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45980.307112152776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45980.307112152776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45980.307112152776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45980.307112152776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45980.307112152776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45980.307112152776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45980.307112152776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45980.307112152776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45980.307112152776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45980.307112152776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45980.307112152776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45980.307112152776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45980.307112152776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45980.307112152776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45980.307112152776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45980.307112152776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45980.307112152776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45980.307112152776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45980.307112152776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45980.307112152776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45980.307112152776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45980.307112152776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45980.307112152776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45980.307112152776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45980.307112152776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45980.307112152776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45980.307112152776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45980.307112152776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45980.307112152776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45980.307112152776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45980.307112152776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45980.307112152776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45980.307112152776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45980.307112152776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45980.307112152776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45980.307112152776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45980.307112152776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45980.307112152776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45980.307112152776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45980.307112152776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45980.307112152776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45980.307112152776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45980.307112152776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45980.307112152776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45980.307112152776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45980.307112152776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45980.307112152776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45980.307112152776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45980.307112152776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45980.307112152776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45980.307112152776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45980.307112152776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45980.307112152776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45980.307112152776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45980.307112152776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45980.307112152776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45980.307112152776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45980.307112152776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45980.307112152776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45980.307112152776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45980.307112152776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45980.307112152776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45980.307112152776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45980.307112152776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45980.307112152776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45980.307112152776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45980.307112152776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45980.307112152776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45980.307112152776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45980.307112152776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45980.307112152776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45980.307112152776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45980.307112152776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45980.307112152776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45980.307112152776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45980.307112152776</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45980.307112152776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45980.307112152776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45980.307112152776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45980.307112152776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45980.307112152776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45980.307112152776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45980.307112152776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45980.307112152776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45980.307112152776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45980.307112152776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45980.307112152776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45980.307112152776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45980.307112152776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45980.307112152776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45980.307112152776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45980.307112152776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45980.307112152776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45980.307112152776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45980.307112152776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45980.307112152776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45980.307112152776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45980.307112152776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45980.307112152776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45980.307112152776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45980.307112152776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45980.307112152776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45980.307112152776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45980.307112152776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45980.307112152776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45980.307112152776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45980.307112152776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45980.307112152776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45980.307112152776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45980.307112152776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45980.307112152776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45980.307112152776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45980.307112152776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45980.307112152776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45980.307112152776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45980.307112152776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45980.307112152776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45980.307112152776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45980.307112152776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45980.307112152776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45980.307112152776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45980.307112152776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45980.307112152776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45980.307112152776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45980.307112152776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45980.307112152776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45980.307112152776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45980.307112152776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45980.307112152776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45980.307112152776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45980.307112152776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45980.307112152776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45980.307112152776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45980.307112152776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45980.307112152776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45980.307112152776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45980.307112152776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45980.307112152776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45980.307112152776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45980.307112152776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45980.307112152776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45980.307112152776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45980.307112152776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45980.307112152776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45980.307112152776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45980.307112152776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45980.307112152776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45980.307112152776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45980.307112152776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45980.307112152776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45980.307112152776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45980.307112152776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45980.307112152776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45980.307112152776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45980.307112152776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45980.307112152776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45980.307112152776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45980.307112152776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45980.307112152776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45980.307112152776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45980.307112152776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45980.307112152776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45980.307112152776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45980.307112152776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45980.307112152776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45980.307112152776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45980.307112152776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45980.307112152776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45980.307112152776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45980.307112152776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45980.307112152776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45980.307112152776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45980.307112152776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45980.307112152776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45980.307112152776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45980.307112152776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45980.307112152776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45980.307112152776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45980.307112152776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45980.307112152776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45980.307112152776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45980.307112152776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45980.307112152776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45980.307112152776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45980.307112152776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45980.307112152776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45980.307112152776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45980.307112152776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45980.307112152776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45980.307112152776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45980.307112152776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45980.307112152776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45980.307112152776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45980.307112152776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45980.307112152776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45980.307112152776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45980.307112152776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45980.307112152776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45980.307112152776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45980.307112152776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45980.307112152776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45980.307112152776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45980.307112152776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45980.307112152776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45980.307112152776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45980.307112152776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45980.307112152776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45980.307112152776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45980.307112152776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45980.307112152776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45980.307112152776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45980.307112152776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45980.307112152776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45980.307112152776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45980.307112152776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45980.307112152776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45980.307112152776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45980.307112152776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45980.307112152776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45980.307112152776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45980.307112152776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45980.307112152776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45980.307112152776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45980.307112152776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45980.307112152776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45980.307112152776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45980.307112152776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45980.307112152776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45980.307112152776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45980.307112152776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45980.307112152776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45980.307112152776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45980.307112152776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45980.307112152776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45980.307112152776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45980.307112152776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45980.307112152776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45980.307112152776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45980.307112152776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45980.307112152776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45980.307112152776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45980.307112152776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45980.307112152776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45980.307112152776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45980.307112152776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45980.307112152776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45980.307112152776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45980.307112152776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45980.307112152776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45980.307112152776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45980.307112152776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45980.307112152776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45980.307112152776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45980.307112152776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45980.307112152776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45980.307112152776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45980.307112152776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45980.307112152776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45980.307112152776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45980.307112152776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45980.307112152776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45980.307112152776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45980.307112152776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45980.307112152776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45980.307112152776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45980.307112152776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45980.307112152776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45980.307112152776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45980.307112152776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45980.307112152776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45980.307112152776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45980.307112152776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45980.307112152776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45980.307112152776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45980.307112152776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45980.307112152776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45980.307112152776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45980.307112152776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45980.307112152776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45980.307112152776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45980.307112152776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45980.307112152776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45980.307112152776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45980.307112152776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45980.307112152776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45980.307112152776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45980.307112152776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45980.307112152776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45980.307112152776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45980.307112152776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45980.307112152776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45980.307112152776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45980.307112152776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45980.307112152776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45980.307112152776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45980.307112152776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45980.307112152776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45980.307112152776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45980.307112152776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45980.307112152776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45980.307112152776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45980.307112152776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45980.307112152776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45980.307112152776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45980.307112152776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45980.307112152776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45980.307112152776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45980.307112152776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45980.307112152776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45980.307112152776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45980.307112152776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45980.307112152776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45980.307112152776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45980.307112152776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45980.307112152776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45980.307112152776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45980.307112152776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45980.307112152776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45980.307112152776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45980.307112152776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45980.307112152776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45980.307112152776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45980.307112152776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45980.307112152776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45980.307112152776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45980.307112152776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45980.307112152776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45980.307112152776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45980.307112152776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45980.307112152776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45980.307112152776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45980.307112152776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45980.307112152776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45980.307112152776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45980.307112152776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45980.307112152776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45980.307112152776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45980.307112152776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45980.307112152776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45980.307112152776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45980.307112152776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45980.307112152776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45980.307112152776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45980.307112152776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45980.307112152776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45980.307112152776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45980.307112152776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45980.307112152776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45980.307112152776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45980.307112152776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45980.307112152776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45980.307112152776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45980.307112152776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45980.307112152776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45980.307112152776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45980.307112152776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45980.307112152776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45980.307112152776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45980.307112152776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45980.307112152776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45980.307112152776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45980.307112152776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45980.307112152776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45980.307112152776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45980.307112152776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45980.307112152776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45980.307112152776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45980.307112152776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45980.307112152776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45980.307112152776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45980.307112152776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45980.307112152776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45980.307112152776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45980.307112152776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45980.307112152776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45980.307112152776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45980.307112152776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45980.307112152776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45980.307112152776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45980.307112152776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45980.307112152776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45980.307112152776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45980.307112152776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45980.307112152776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45980.307112152776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45980.307112152776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45980.307112152776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45980.307112152776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45980.307112152776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45980.307112152776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45980.307112152776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45980.307112152776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45980.307112152776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45980.307112152776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45980.307112152776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45980.307112152776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45980.307112152776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45980.307112152776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45980.307112152776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45980.307112152776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45980.307112152776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45980.307112152776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45980.307112152776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45980.307112152776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45980.307112152776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45980.307112152776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45980.307112152776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45980.307112152776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45980.307112152776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45980.307112152776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45980.307112152776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45980.307112152776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45980.307112152776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45980.307112152776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45980.307112152776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45980.307112152776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45980.307112152776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45980.307112152776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45980.307112152776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45980.307112152776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45980.307112152776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45980.307112152776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45980.307112152776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45980.307112152776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45980.307112152776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45980.307112152776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45980.307112152776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45980.307112152776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45980.307112152776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45980.307112152776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45980.307112152776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45980.307112152776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45980.307112152776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45980.307112152776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45980.307112152776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45980.307112152776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45980.307112152776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45980.307112152776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45980.307112152776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45980.307112152776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45980.307112152776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45980.307112152776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45980.307112152776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45980.307112152776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45980.307112152776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45980.307112152776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45980.307112152776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45980.307112152776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45980.307112152776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45980.307112152776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45980.307112152776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45980.307112152776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45980.307112152776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45980.307112152776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45980.307112152776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45980.307112152776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45980.307112152776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45980.307112152776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45980.307112152776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45980.307112152776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45980.307112152776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45980.307112152776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45980.307112152776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45980.307112152776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45980.307112152776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45980.307112152776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45980.307112152776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45980.307112152776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45980.307112152776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45980.307112152776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45980.307112152776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45980.307112152776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45980.307112152776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45980.307112152776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45980.307112152776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45980.307112152776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45980.307112152776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45980.307112152776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45980.307112152776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45980.307112152776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45980.307112152776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45980.307112152776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45980.307112152776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45980.307112152776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45980.307112152776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45980.307112152776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45980.307112152776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45980.307112152776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45980.307112152776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45980.307112152776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45980.307112152776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45980.307112152776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45980.307112152776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45980.307112152776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45980.307112152776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45980.307112152776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45980.307112152776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45980.307112152776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45980.307112152776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45980.307112152776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45980.307112152776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45980.307112152776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45980.307112152776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45980.307112152776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45980.307112152776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45980.307112152776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45980.307112152776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45980.307112152776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45980.307112152776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45980.307112152776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45980.307112152776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45980.307112152776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45980.307112152776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45980.307112152776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45980.307112152776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45980.307112152776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45980.307112152776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45980.307112152776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45980.307112152776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45980.307112152776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45980.307112152776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45980.307112152776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45980.307112152776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45980.307112152776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45980.307112152776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45980.307112152776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45980.307112152776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45980.307112152776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45980.307112152776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45980.307112152776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45980.307112152776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45980.307112152776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45980.307112152776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45980.307112152776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45980.307112152776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45980.307112152776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45980.307112152776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45980.307112152776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45980.307112152776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45980.307112152776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45980.307112152776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45980.307112152776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45980.307112152776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45980.307112152776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45980.307112152776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45980.307112152776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45980.307112152776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45980.307112152776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45980.307112152776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45980.307112152776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45980.307112152776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45980.307112152776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45980.307112152776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45980.307112152776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45980.307112152776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45980.307112152776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45980.307112152776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45980.307112152776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45980.307112152776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45980.307112152776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45980.307112152776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45980.307112152776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45980.307112152776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45980.307112152776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45980.307112152776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45980.307112152776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45980.307112152776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45980.307112152776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45980.307112152776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45980.307112152776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45980.307112152776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45980.307112152776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45980.307112152776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45980.307112152776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45980.307112152776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45980.307112152776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45980.307112152776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45980.307112152776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45980.307112152776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45980.307112152776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45980.307112152776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45980.307112152776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45980.307112152776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45980.307112152776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45980.307112152776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45980.307112152776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45980.307112152776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45980.307112152776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45980.307112152776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45980.307112152776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45980.307112152776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45980.307112152776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45980.307112152776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45980.307112152776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45980.307112152776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45980.307112152776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45980.307112152776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45980.307112152776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45980.307112152776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45980.307112152776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45980.307112152776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45980.307112152776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45980.307112152776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45980.307112152776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45980.307112152776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45980.307112152776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45980.307112152776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45980.307112152776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45980.307112152776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45980.307112152776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45980.307112152776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45980.307112152776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45980.307112152776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45980.307112152776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45980.307112152776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45980.307112152776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45980.307112152776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45980.307112152776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45980.307112152776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45980.307112152776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45980.307112152776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45980.307112152776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45980.307112152776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45980.307112152776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45980.307112152776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45980.307112152776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45980.307112152776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45980.307112152776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45980.307112152776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45980.307112152776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45980.307112152776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45980.307112152776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45980.307112152776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45980.307112152776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45980.307112152776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45980.307112152776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45980.307112152776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45980.307112152776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45980.307112152776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45980.307112152776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45980.307112152776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45980.307112152776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45980.307112152776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45980.307112152776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45980.307112152776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45980.307112152776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45980.307112152776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45980.307112152776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45980.307112152776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45980.307112152776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45980.307112152776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45980.307112152776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45980.307112152776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45980.307112152776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45980.307112152776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45980.307112152776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45980.307112152776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45980.307112152776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45980.307112152776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45980.307112152776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45980.307112152776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45980.307112152776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45980.307112152776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45980.307112152776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45980.307112152776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45980.307112152776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45980.307112152776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45980.307112152776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45980.307112152776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45980.307112152776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45980.307112152776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45980.307112152776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45980.307112152776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45980.307112152776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45980.307112152776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45980.307112152776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45980.307112152776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45980.307112152776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45980.307112152776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45980.307112152776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45980.307112152776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45980.307112152776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45980.307112152776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45980.307112152776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45980.307112152776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45980.307112152776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45980.307112152776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45980.307112152776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45980.307112152776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45980.307112152776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45980.307112152776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45980.307112152776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45980.307112152776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45980.307112152776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45980.307112152776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45980.307112152776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45980.307112152776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45980.307112152776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45980.307112152776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45980.307112152776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45980.307112152776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45980.307112152776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45980.307112152776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45980.307112152776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45980.307112152776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45980.307112152776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45980.307112152776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45980.307112152776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45980.307112152776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45980.307112152776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45980.307112152776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45980.307112152776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45980.307112152776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45980.307112152776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45980.307112152776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45980.307112152776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45980.307112152776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45980.307112152776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45980.307112152776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45980.307112152776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45980.307112152776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45980.307112152776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45980.307112152776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45980.307112152776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45980.307112152776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45980.307112152776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45980.307112152776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45980.307112152776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45980.307112152776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45980.307112152776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45980.307112152776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45980.307112152776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45980.307112152776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45980.307112152776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45980.307112152776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45980.307112152776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45980.307112152776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45980.307112152776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45980.307112152776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45980.307112152776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45980.307112152776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45980.307112152776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45980.307112152776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45980.307112152776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45980.307112152776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45980.307112152776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45980.307112152776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45980.307112152776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45980.307112152776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45980.307112152776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45980.307112152776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45980.307112152776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45980.307112152776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45980.307112152776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45980.307112152776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45980.307112152776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45980.307112152776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45980.307112152776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45980.307112152776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45980.307112152776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45980.307112152776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45980.307112152776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45980.307112152776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45980.307112152776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45980.307112152776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45980.307112152776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45980.307112152776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45980.307112152776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45980.307112152776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45980.307112152776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45980.307112152776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45980.307112152776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45980.307112152776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45980.307112152776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45980.307112152776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45980.307112152776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45980.307112152776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45980.307112152776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45980.307112152776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45980.307112152776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45980.307112152776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45980.307112152776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45980.307112152776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45980.307112152776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45980.307112152776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45980.307112152776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45980.307112152776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45980.307112152776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45980.307112152776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45980.307112152776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45980.307112152776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45980.307112152776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45980.307112152776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45980.307112152776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45980.307112152776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45980.307112152776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45980.307112152776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45980.307112152776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45980.307112152776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45980.307112152776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45980.307112152776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45980.307112152776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45980.307112152776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45980.307112152776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45980.307112152776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45980.307112152776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45980.307112152776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45980.307112152776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45980.307112152776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45980.307112152776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45980.307112152776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45980.307112152776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45980.307112152776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45980.307112152776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45980.307112152776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45980.307112152776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45980.307112152776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45980.307112152776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45980.307112152776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45980.307112152776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45980.307112152776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45980.307112152776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45980.307112152776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45980.307112152776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45980.307112152776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45980.307112152776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45980.307112152776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45980.307112152776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45980.307112152776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45980.307112152776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45980.307112152776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45980.307112152776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45980.307112152776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45980.307112152776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45980.307112152776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45980.307112152776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45980.307112152776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45980.307112152776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45980.307112152776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45980.307112152776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45980.307112152776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45980.307112152776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45980.307112152776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45980.307112152776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45980.307112152776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45980.307112152776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45980.307112152776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45980.307112152776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45980.307112152776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45980.307112152776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45980.307112152776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45980.307112152776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45980.307112152776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45980.307112152776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45980.307112152776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45980.307112152776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45980.307112152776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45980.307112152776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45980.307112152776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45980.307112152776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45980.307112152776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45980.307112152776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45980.307112152776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45980.307112152776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45980.307112152776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45980.307112152776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45980.307112152776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45980.307112152776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45980.307112152776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45980.307112152776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45980.307112152776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45980.307112152776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45980.307112152776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45980.307112152776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45980.307112152776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45980.307112152776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45980.307112152776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45980.307112152776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45980.307112152776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45980.307112152776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45980.307112152776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45980.307112152776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45980.307112152776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45980.307112152776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45980.307112152776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45980.307112152776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45980.307112152776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45980.307112152776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45980.307112152776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45980.307112152776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45980.307112152776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45980.307112152776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45980.307112152776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45980.307112152776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45980.307112152776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45980.307112152776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45980.307112152776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45980.307112152776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45980.307112152776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45980.307112152776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45980.307112152776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45980.307112152776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45980.307112152776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45980.307112152776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45980.307112152776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45980.307112152776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45980.307112152776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45980.307112152776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45980.307112152776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45980.307112152776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45980.307112152776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45980.307112152776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45980.307112152776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45980.307112152776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45980.307112152776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45980.307112152776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45980.307112152776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45980.307112152776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45980.307112152776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45980.307112152776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45980.307112152776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45980.307112152776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45980.307112152776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45980.307112152776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45980.307112152776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45980.307112152776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45980.307112152776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45980.307112152776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45980.307112152776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45980.307112152776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45980.307112152776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45980.307112152776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45980.307112152776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45980.307112152776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45980.307112152776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45980.307112152776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45980.307112152776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45980.307112152776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45980.307112152776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45980.307112152776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45980.307112152776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45980.307112152776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45980.307112152776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45980.307112152776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45980.307112152776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45980.307112152776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45980.307112152776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45980.307112152776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45980.307112152776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45980.307112152776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45980.307112152776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45980.307112152776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45980.307112152776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45980.307112152776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45980.307112152776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45980.307112152776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45980.307112152776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45980.307112152776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45980.307112152776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45980.307112152776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45980.307112152776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45980.307112152776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45980.307112152776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45980.307112152776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45980.307112152776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45980.307112152776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45980.307112152776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45980.307112152776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45980.307112152776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45980.307112152776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45980.307112152776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45980.307112152776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45980.307112152776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45980.307112152776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45980.307112152776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45980.307112152776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45980.307112152776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45980.307112152776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45980.307112152776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45980.307112152776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45980.307112152776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45980.307112152776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45980.307112152776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45980.307112152776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45980.307112152776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45980.307112152776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45980.307112152776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45980.307112152776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45980.307112152776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45980.307112152776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45980.307112152776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45980.307112152776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45980.307112152776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45980.307112152776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45980.307112152776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45980.307112152776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45980.307112152776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45980.307112152776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45980.307112152776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45980.307112152776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45980.307112152776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45980.307112152776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45980.307112152776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45980.307112152776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45980.307112152776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45980.307112152776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45980.307112152776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45980.307112152776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45980.307112152776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45980.307112152776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45980.307112152776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45980.307112152776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45980.307112152776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45980.307112152776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45980.307112152776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45980.307112152776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45980.307112152776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45980.307112152776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45980.307112152776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45980.307112152776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45980.307112152776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45980.307112152776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45980.307112152776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45980.307112152776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45980.307112152776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45980.307112152776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45980.307112152776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45980.307112152776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45980.307112152776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45980.307112268521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45980.307112268521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45980.307112268521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45980.307112268521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45980.307112268521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45980.307112268521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45980.307112268521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45980.307112268521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45980.307112268521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45980.307112268521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45980.307112268521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45980.307112268521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45980.307112268521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45980.307112268521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45980.307112268521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45980.307112268521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45980.307112268521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45980.307112268521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45980.307112268521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45980.307112268521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45980.307112268521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45980.307112268521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9"/>
  <sheetViews>
    <sheetView tabSelected="1"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276.82639456017932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0.25423020833113696</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36345</v>
      </c>
      <c r="E4" s="94" t="s">
        <v>39021</v>
      </c>
      <c r="F4" s="95">
        <v>45980.298368055555</v>
      </c>
      <c r="G4" s="96">
        <f ca="1">IFERROR(NOW()-F4,"")</f>
        <v>8.7440972201875411E-3</v>
      </c>
      <c r="H4" s="95">
        <v>45980.290590277778</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ca="1">IFERROR(NOW()-F5,"")</f>
        <v>45980.307112152776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45980.307112152776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69" ca="1" si="0">IFERROR(NOW()-F7,"")</f>
        <v>45980.307112152776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45980.307112152776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45980.307112152776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45980.307112152776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45980.307112152776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45980.307112152776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45980.307112152776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45980.307112152776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45980.307112152776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45980.307112152776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45980.307112152776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45980.307112152776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45980.307112152776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45980.307112152776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45980.307112152776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45980.307112152776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45980.307112152776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45980.307112152776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45980.307112152776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45980.307112152776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45980.307112152776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45980.307112152776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45980.307112152776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45980.307112152776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45980.307112152776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45980.307112152776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45980.307112152776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45980.307112152776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45980.307112152776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45980.307112152776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45980.307112152776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45980.307112152776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45980.307112152776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45980.307112152776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45980.307112152776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45980.307112152776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45980.307112152776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45980.307112152776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45980.307112152776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45980.307112152776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45980.307112152776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45980.307112152776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45980.307112152776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45980.307112152776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45980.307112152776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45980.307112152776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45980.307112152776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45980.307112152776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45980.307112152776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45980.307112152776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45980.307112152776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45980.307112152776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45980.307112152776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45980.307112152776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45980.307112152776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45980.307112152776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45980.307112152776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45980.307112152776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45980.307112152776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45980.307112152776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45980.307112152776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45980.307112152776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45980.307112152776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1">IFERROR(NOW()-F70,"")</f>
        <v>45980.307112152776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45980.307112152776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45980.307112152776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45980.307112152776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45980.307112152776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45980.307112152776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45980.307112152776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45980.307112152776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45980.307112152776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45980.307112152776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45980.307112152776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45980.307112152776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45980.307112152776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45980.307112152776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45980.307112152776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45980.307112152776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45980.307112152776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45980.307112152776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45980.307112152776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45980.307112152776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45980.307112152776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45980.307112152776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45980.307112152776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45980.307112152776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45980.307112152776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45980.307112152776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45980.307112152776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45980.307112152776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45980.307112152776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45980.307112152776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45980.307112152776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45980.307112152776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45980.307112152776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45980.307112152776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45980.307112152776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45980.307112152776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45980.307112152776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45980.307112152776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45980.307112152776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45980.307112152776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45980.307112152776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45980.307112152776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45980.307112152776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45980.307112152776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45980.307112152776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45980.307112152776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45980.307112152776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45980.307112152776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45980.307112152776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45980.307112152776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45980.307112152776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45980.307112152776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45980.307112152776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45980.307112152776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45980.307112152776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45980.307112152776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45980.307112152776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45980.307112152776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45980.307112152776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45980.307112152776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45980.307112152776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45980.307112152776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45980.307112152776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45980.307112152776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2">IFERROR(NOW()-F134,"")</f>
        <v>45980.307112152776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45980.307112152776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45980.307112152776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45980.307112152776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45980.307112152776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45980.307112152776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45980.307112152776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45980.307112152776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45980.307112152776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45980.307112152776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45980.307112152776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45980.307112152776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45980.307112152776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45980.307112152776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45980.307112152776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45980.307112152776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45980.307112152776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45980.307112152776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45980.307112152776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45980.307112152776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45980.307112152776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45980.307112152776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45980.307112152776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45980.307112152776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45980.307112152776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45980.307112152776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45980.307112152776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45980.307112152776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45980.307112152776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45980.307112152776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45980.307112152776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45980.307112152776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45980.307112152776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45980.307112152776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45980.307112152776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45980.307112152776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45980.307112152776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45980.307112152776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45980.307112152776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45980.307112152776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45980.307112152776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45980.307112152776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45980.307112152776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45980.307112152776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45980.307112152776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45980.307112152776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45980.307112152776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45980.307112152776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45980.307112152776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45980.307112152776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45980.307112152776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45980.307112152776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45980.307112152776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45980.307112152776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45980.307112152776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45980.307112152776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45980.307112152776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45980.307112152776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45980.307112152776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45980.307112152776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45980.307112152776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45980.307112152776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45980.307112152776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45980.307112152776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3">IFERROR(NOW()-F198,"")</f>
        <v>45980.307112152776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45980.307112152776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45980.307112152776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45980.307112152776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45980.307112152776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45980.307112152776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45980.307112152776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45980.307112152776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45980.307112152776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45980.307112152776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45980.307112152776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45980.307112152776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45980.307112152776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45980.307112152776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45980.307112152776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45980.307112152776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45980.307112152776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45980.307112152776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45980.307112152776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45980.307112152776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45980.307112152776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45980.307112152776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45980.307112152776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45980.307112152776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45980.307112152776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45980.307112152776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45980.307112152776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45980.307112152776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45980.307112152776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45980.307112152776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45980.307112152776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45980.307112152776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45980.307112152776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45980.307112152776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45980.307112152776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45980.307112152776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45980.307112152776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45980.307112152776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45980.307112152776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45980.307112152776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45980.307112152776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45980.307112152776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45980.307112152776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45980.307112152776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45980.307112152776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45980.307112152776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45980.307112152776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45980.307112152776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45980.307112152776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45980.307112152776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45980.307112152776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45980.307112152776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45980.307112152776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45980.307112152776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45980.307112152776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45980.307112152776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45980.307112152776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45980.307112152776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45980.307112152776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45980.307112152776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45980.307112152776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45980.307112152776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45980.307112152776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45980.307112152776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4">IFERROR(NOW()-F262,"")</f>
        <v>45980.307112152776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45980.307112152776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45980.307112152776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45980.307112152776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45980.307112152776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45980.307112152776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45980.307112152776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45980.307112152776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45980.307112152776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45980.307112152776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45980.307112152776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45980.307112152776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45980.307112152776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45980.307112152776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45980.307112152776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45980.307112152776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45980.307112152776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45980.307112152776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45980.307112152776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45980.307112152776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45980.307112152776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45980.307112152776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45980.307112152776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45980.307112152776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45980.307112152776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45980.307112152776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45980.307112152776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45980.307112152776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45980.307112152776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45980.307112152776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45980.307112152776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45980.307112152776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45980.307112152776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45980.307112152776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45980.307112152776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45980.307112152776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45980.307112152776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45980.307112152776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45980.307112152776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45980.307112152776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45980.307112152776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45980.307112152776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45980.307112152776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45980.307112152776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45980.307112152776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45980.307112152776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45980.307112152776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45980.307112152776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45980.307112152776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45980.307112152776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45980.307112152776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45980.307112152776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45980.307112152776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45980.307112152776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45980.307112152776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45980.307112152776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45980.307112152776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45980.307112152776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45980.307112152776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45980.307112152776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45980.307112152776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45980.307112152776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45980.307112152776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45980.307112152776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89" ca="1" si="5">IFERROR(NOW()-F326,"")</f>
        <v>45980.307112152776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45980.307112152776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45980.307112152776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45980.307112152776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45980.307112152776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45980.307112152776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45980.307112152776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45980.307112152776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45980.307112152776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45980.307112152776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45980.307112152776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45980.307112152776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45980.307112152776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45980.307112152776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45980.307112152776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45980.307112152776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45980.307112152776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45980.307112152776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45980.307112152776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45980.307112152776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45980.307112152776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45980.307112152776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45980.307112152776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45980.307112152776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45980.307112152776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45980.307112152776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45980.307112152776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45980.307112152776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45980.307112152776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45980.307112152776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45980.307112152776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45980.307112152776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45980.307112152776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45980.307112152776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45980.307112152776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45980.307112152776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45980.307112152776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45980.307112152776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45980.307112152776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45980.307112152776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45980.307112152776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45980.307112152776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45980.307112152776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45980.307112152776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45980.307112152776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45980.307112152776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45980.307112152776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45980.307112152776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45980.307112152776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45980.307112152776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45980.307112152776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45980.307112152776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45980.307112152776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45980.307112152776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45980.307112152776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45980.307112152776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45980.307112152776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45980.307112152776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45980.307112152776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45980.307112152776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45980.307112152776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45980.307112152776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45980.307112152776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45980.307112152776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ref="G390:G453" ca="1" si="6">IFERROR(NOW()-F390,"")</f>
        <v>45980.307112152776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45980.307112152776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45980.307112152776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45980.307112152776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45980.307112152776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45980.307112152776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45980.307112152776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45980.307112152776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45980.307112152776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45980.307112152776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45980.307112152776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45980.307112152776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45980.307112152776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45980.307112152776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45980.307112152776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45980.307112152776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45980.307112152776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45980.307112152776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45980.307112152776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45980.307112152776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45980.307112152776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45980.307112152776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45980.307112152776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45980.307112152776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45980.307112152776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45980.307112152776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45980.307112152776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45980.307112152776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45980.307112152776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45980.307112152776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45980.307112152776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45980.307112152776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45980.307112152776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45980.307112152776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45980.307112152776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45980.307112152776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45980.307112152776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45980.307112152776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45980.307112152776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45980.307112152776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45980.307112152776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45980.307112152776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45980.307112152776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45980.307112152776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45980.307112152776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45980.307112152776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45980.307112152776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45980.307112152776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45980.307112152776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45980.307112152776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45980.307112152776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45980.307112152776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45980.307112152776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45980.307112152776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45980.307112152776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45980.307112152776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45980.307112152776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45980.307112152776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45980.307112152776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45980.307112152776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45980.307112152776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45980.307112152776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45980.307112152776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45980.307112152776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ref="G454:G499" ca="1" si="7">IFERROR(NOW()-F454,"")</f>
        <v>45980.307112152776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45980.307112152776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45980.307112152776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45980.307112152776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45980.307112152776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45980.307112152776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45980.307112152776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45980.307112152776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45980.307112152776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45980.307112152776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45980.307112152776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45980.307112152776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45980.307112152776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45980.307112152776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45980.307112152776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45980.307112152776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45980.307112152776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45980.307112152776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45980.307112152776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45980.307112152776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45980.307112152776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45980.307112152776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45980.307112152776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45980.307112152776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45980.307112152776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45980.307112152776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45980.307112152776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45980.307112152776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45980.307112152776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45980.307112152776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45980.307112152776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45980.307112152776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45980.307112152776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45980.307112152776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45980.307112152776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45980.307112152776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45980.307112152776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45980.307112152776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45980.307112152776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45980.307112152776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45980.307112152776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45980.307112152776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45980.307112152776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45980.307112152776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45980.307112152776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45980.307112152776</v>
      </c>
      <c r="H499" s="95"/>
      <c r="I499" s="113" t="str">
        <f>IFERROR(VLOOKUP(D499,DB!A:F,6,0),"")</f>
        <v/>
      </c>
      <c r="J499" s="113" t="str">
        <f>IFERROR(VLOOKUP(D499,DB!A:G,7,0),"")</f>
        <v/>
      </c>
      <c r="K499" s="97"/>
      <c r="L499" s="91" t="str">
        <f>IFERROR(VLOOKUP(D499,DB!A:I,9,0),"")</f>
        <v/>
      </c>
    </row>
  </sheetData>
  <dataValidations count="2">
    <dataValidation allowBlank="1" showInputMessage="1" showErrorMessage="1" sqref="E1" xr:uid="{A4F81451-56CC-4543-9497-104C4E44EE4B}"/>
    <dataValidation type="list" allowBlank="1" showInputMessage="1" showErrorMessage="1" sqref="E2:E4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workbookViewId="0">
      <selection activeCell="D14" sqref="D14"/>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88.475051967587206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54.11823483795888</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31.646001041663112</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2.7923089120376972</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45980.307112152776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45980.307112152776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45980.307112152776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45980.307112152776</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45980.307112152776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45980.307112152776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45980.307112152776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45980.307112152776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45980.307112152776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45980.307112152776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45980.307112152776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45980.307112152776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45980.307112152776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45980.307112152776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45980.307112152776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45980.307112152776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45980.307112152776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45980.307112152776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45980.307112152776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45980.307112152776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45980.307112152776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45980.307112152776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45980.307112152776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45980.307112152776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45980.307112152776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45980.307112152776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45980.307112152776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45980.307112152776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45980.307112152776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45980.307112152776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45980.307112152776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45980.307112152776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45980.307112152776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45980.307112152776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45980.307112152776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45980.307112152776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45980.307112152776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45980.307112152776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45980.307112152776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45980.307112152776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45980.307112152776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45980.307112152776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45980.307112152776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45980.307112152776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45980.307112152776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45980.307112152776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45980.307112152776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45980.307112152776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45980.307112152776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45980.307112152776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45980.307112152776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45980.307112152776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45980.307112152776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45980.307112152776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45980.307112152776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45980.307112152776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45980.307112152776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45980.307112152776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45980.307112152776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45980.307112152776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45980.307112152776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45980.307112152776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45980.307112152776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45980.307112152776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45980.307112152776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45980.307112152776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45980.307112152776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45980.307112152776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45980.307112152776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45980.307112152776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45980.307112152776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45980.307112152776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45980.307112152776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45980.307112152776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45980.307112152776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45980.307112152776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45980.307112152776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45980.307112152776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45980.307112152776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45980.307112152776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45980.307112152776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45980.307112152776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45980.307112152776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45980.307112152776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45980.307112152776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45980.307112152776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45980.307112152776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45980.307112152776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45980.307112152776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45980.307112152776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45980.307112152776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45980.307112152776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45980.307112152776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45980.307112152776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45980.307112152776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45980.307112152776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45980.307112152776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45980.307112152776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45980.307112152776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45980.307112152776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45980.307112152776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45980.307112152776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45980.307112152776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45980.307112152776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45980.307112152776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45980.307112152776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45980.307112152776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45980.307112152776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45980.307112152776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45980.307112152776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45980.307112152776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45980.307112152776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45980.307112152776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45980.307112152776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45980.307112152776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45980.307112152776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45980.307112152776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45980.307112152776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45980.307112152776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45980.307112152776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45980.307112152776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45980.307112152776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45980.307112152776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45980.307112152776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45980.307112152776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45980.307112152776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45980.307112152776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45980.307112152776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45980.307112152776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45980.307112152776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45980.307112152776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45980.307112152776</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45980.307112152776</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45980.307112152776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45980.307112152776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45980.307112152776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45980.307112152776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45980.307112152776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45980.307112152776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45980.307112152776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45980.307112152776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45980.307112152776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45980.307112152776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45980.307112152776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45980.307112152776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45980.307112152776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45980.307112152776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45980.307112152776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45980.307112152776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45980.307112152776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45980.307112152776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45980.307112152776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45980.307112152776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45980.307112152776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45980.307112152776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45980.307112152776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45980.307112152776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45980.307112152776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45980.307112152776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45980.307112152776</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5"/>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30280</v>
      </c>
      <c r="E2" s="109" t="s">
        <v>39021</v>
      </c>
      <c r="F2" s="121"/>
      <c r="G2" s="104">
        <f t="shared" ref="G2:G31" ca="1" si="0">IFERROR(NOW()-F2,"-")</f>
        <v>45980.307112152776</v>
      </c>
      <c r="H2" s="121">
        <v>45980.019236111111</v>
      </c>
      <c r="I2" s="119" t="str">
        <f>IFERROR(VLOOKUP(D2,DB!A:F,6,0),"")</f>
        <v>SCECO</v>
      </c>
      <c r="J2" s="119" t="str">
        <f>IFERROR(VLOOKUP(D2,DB!A:G,7,0),"")</f>
        <v>Dead+No BB Design</v>
      </c>
      <c r="K2" s="122" t="s">
        <v>39122</v>
      </c>
      <c r="L2" s="123" t="str">
        <f>IFERROR(VLOOKUP(D2,DB!A:I,9,0),"")</f>
        <v>Latis</v>
      </c>
    </row>
    <row r="3" spans="1:16382" ht="31.5" customHeight="1">
      <c r="A3" s="118"/>
      <c r="B3" s="119" t="str">
        <f>IFERROR(VLOOKUP(D3,DB!A:K,11,0),"")</f>
        <v/>
      </c>
      <c r="C3" s="120"/>
      <c r="D3" s="119"/>
      <c r="E3" s="109"/>
      <c r="F3" s="121"/>
      <c r="G3" s="104">
        <f t="shared" ca="1" si="0"/>
        <v>45980.307112152776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45980.307112152776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45980.307112152776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45980.307112152776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45980.307112152776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45980.307112152776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45980.307112152776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45980.307112152776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45980.307112152776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45980.307112152776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45980.307112152776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45980.307112152776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45980.307112152776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45980.307112152776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45980.307112152776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45980.307112152776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45980.307112152776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45980.307112152776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45980.307112152776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45980.307112152776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45980.307112152776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45980.307112152776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45980.307112152776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45980.307112152776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45980.307112152776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45980.307112152776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45980.307112152776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45980.307112152776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45980.307112152776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ref="G32:G65" ca="1" si="1">IFERROR(NOW()-F32,"-")</f>
        <v>45980.307112152776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45980.307112152776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45980.307112152776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45980.307112152776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45980.307112152776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45980.307112152776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45980.307112152776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45980.307112152776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45980.307112152776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45980.307112152776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45980.307112152776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45980.307112152776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45980.307112152776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45980.307112152776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45980.307112152776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45980.307112152776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45980.307112152776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45980.307112152776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45980.307112152776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45980.307112152776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45980.307112152776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45980.307112152776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45980.307112152776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45980.307112152776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45980.307112152776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45980.307112152776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45980.307112152776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45980.307112152776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45980.307112152776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45980.307112152776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45980.307112152776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45980.307112152776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45980.307112152776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45980.307112152776</v>
      </c>
      <c r="H65" s="121"/>
      <c r="I65" s="119" t="str">
        <f>IFERROR(VLOOKUP(D65,DB!A:F,6,0),"")</f>
        <v/>
      </c>
      <c r="J65" s="119" t="str">
        <f>IFERROR(VLOOKUP(D65,DB!A:G,7,0),"")</f>
        <v/>
      </c>
      <c r="K65" s="122"/>
      <c r="L65" s="123" t="str">
        <f>IFERROR(VLOOKUP(D65,DB!A:I,9,0),"")</f>
        <v/>
      </c>
    </row>
  </sheetData>
  <dataValidations count="2">
    <dataValidation allowBlank="1" showInputMessage="1" showErrorMessage="1" sqref="E1" xr:uid="{9E1BC488-8814-4F8A-8DBE-742B3278AB71}"/>
    <dataValidation type="list" allowBlank="1" showInputMessage="1" showErrorMessage="1" sqref="E2:E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2025-11-19T04:23:39Z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