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18" documentId="120_S{2AC9BD13-BADA-5192-A53E-5A8FF88502F6}" xr6:coauthVersionLast="47" xr6:coauthVersionMax="47" xr10:uidLastSave="{217C0BCF-C192-40F9-8455-B3FA8B827EC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<sst xmlns="http://schemas.openxmlformats.org/spreadsheetml/2006/main" count="180291" uniqueCount="39126">
  <si>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</si>
  <si>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</si>
  <si>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</si>
  <si>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</si>
  <si>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</si>
  <si>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</si>
  <si>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</si>
  <si>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</si>
  <si>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</si>
  <si>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</si>
  <si>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</si>
  <si>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</si>
  <si>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</si>
  <si>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</si>
  <si>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</si>
  <si>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</si>
  <si>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</si>
  <si>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</si>
  <si>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</si>
  <si>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</si>
  <si>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</si>
  <si>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</si>
  <si>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</si>
  <si>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</si>
  <si>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</si>
  <si>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</si>
  <si>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</si>
  <si>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</si>
  <si>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</si>
  <si>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</si>
  <si>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</si>
  <si>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</si>
  <si>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</si>
  <si>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</si>
  <si>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</si>
  <si>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</si>
  <si>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</si>
  <si>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</si>
  <si>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</si>
  <si>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</si>
  <si>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</si>
  <si>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</si>
  <si>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</si>
  <si>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</si>
  <si>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</si>
  <si>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</si>
  <si>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</si>
  <si>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</si>
  <si>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</si>
  <si>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</si>
  <si>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</si>
  <si>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</si>
  <si>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</si>
  <si>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</si>
  <si>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</si>
  <si>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</si>
  <si>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</si>
  <si>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</si>
  <si>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</si>
  <si>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</si>
  <si>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</si>
  <si>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</si>
  <si>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</si>
  <si>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</si>
  <si>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</si>
  <si>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</si>
  <si>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</si>
  <si>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</si>
  <si>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</si>
  <si>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</si>
  <si>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</si>
  <si>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</si>
  <si>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</si>
  <si>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</si>
  <si>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</si>
  <si>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</si>
  <si>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</si>
  <si>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</si>
  <si>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</si>
  <si>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</si>
  <si>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</si>
  <si>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</si>
  <si>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</si>
  <si>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</si>
  <si>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</si>
  <si>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</si>
  <si>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</si>
  <si>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</si>
  <si>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</si>
  <si>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</si>
  <si>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</si>
  <si>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</si>
  <si>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</si>
  <si>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</si>
  <si>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</si>
  <si>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</si>
  <si>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</si>
  <si>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</si>
  <si>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</si>
  <si>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</si>
  <si>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</si>
  <si>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</si>
  <si>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</si>
  <si>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</si>
  <si>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</si>
  <si>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</si>
  <si>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</si>
  <si>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</si>
  <si>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</si>
  <si>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</si>
  <si>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</si>
  <si>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</si>
  <si>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</si>
  <si>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</si>
  <si>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</si>
  <si>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</si>
  <si>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</si>
  <si>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</si>
  <si>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</si>
  <si>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</si>
  <si>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</si>
  <si>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</si>
  <si>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</si>
  <si>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</si>
  <si>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</si>
  <si>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</si>
  <si>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</si>
  <si>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</si>
  <si>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</si>
  <si>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</si>
  <si>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</si>
  <si>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</si>
  <si>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</si>
  <si>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</si>
  <si>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</si>
  <si>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</si>
  <si>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</si>
  <si>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</si>
  <si>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</si>
  <si>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</si>
  <si>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</si>
  <si>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</si>
  <si>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</si>
  <si>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</si>
  <si>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</si>
  <si>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</si>
  <si>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</si>
  <si>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</si>
  <si>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</si>
  <si>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</si>
  <si>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</si>
  <si>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</si>
  <si>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</si>
  <si>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</si>
  <si>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</si>
  <si>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</si>
  <si>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</si>
  <si>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</si>
  <si>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</si>
  <si>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</si>
  <si>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</si>
  <si>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</si>
  <si>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</si>
  <si>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</si>
  <si>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</si>
  <si>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</si>
  <si>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</si>
  <si>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</si>
  <si>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</si>
  <si>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</si>
  <si>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</si>
  <si>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</si>
  <si>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</si>
  <si>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</si>
  <si>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</si>
  <si>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</si>
  <si>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</si>
  <si>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</si>
  <si>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</si>
  <si>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</si>
  <si>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</si>
  <si>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</si>
  <si>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</si>
  <si>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</si>
  <si>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</si>
  <si>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</si>
  <si>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</si>
  <si>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</si>
  <si>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</si>
  <si>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</si>
  <si>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</si>
  <si>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</si>
  <si>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</si>
  <si>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</si>
  <si>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</si>
  <si>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</si>
  <si>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</si>
  <si>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</si>
  <si>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</si>
  <si>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</si>
  <si>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</si>
  <si>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</si>
  <si>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</si>
  <si>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</si>
  <si>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</si>
  <si>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</si>
  <si>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</si>
  <si>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</si>
  <si>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</si>
  <si>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</si>
  <si>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</si>
  <si>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</si>
  <si>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</si>
  <si>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</si>
  <si>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</si>
  <si>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</si>
  <si>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</si>
  <si>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</si>
  <si>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</si>
  <si>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</si>
  <si>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</si>
  <si>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</si>
  <si>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</si>
  <si>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</si>
  <si>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</si>
  <si>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</si>
  <si>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</si>
  <si>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</si>
  <si>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</si>
  <si>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</si>
  <si>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</si>
  <si>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</si>
  <si>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</si>
  <si>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</si>
  <si>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</si>
  <si>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</si>
  <si>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</si>
  <si>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</si>
  <si>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</si>
  <si>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</si>
  <si>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</si>
  <si>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</si>
  <si>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</si>
  <si>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</si>
  <si>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</si>
  <si>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</si>
  <si>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</si>
  <si>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</si>
  <si>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</si>
  <si>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</si>
  <si>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</si>
  <si>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</si>
  <si>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</si>
  <si>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</si>
  <si>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</si>
  <si>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</si>
  <si>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</si>
  <si>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</si>
  <si>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</si>
  <si>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</si>
  <si>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</si>
  <si>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</si>
  <si>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</si>
  <si>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</si>
  <si>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</si>
  <si>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</si>
  <si>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</si>
  <si>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</si>
  <si>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</si>
  <si>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</si>
  <si>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</si>
  <si>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</si>
  <si>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</si>
  <si>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</si>
  <si>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</si>
  <si>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</si>
  <si>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</si>
  <si>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</si>
  <si>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</si>
  <si>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</si>
  <si>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</si>
  <si>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</si>
  <si>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</si>
  <si>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</si>
  <si>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</si>
  <si>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</si>
  <si>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</si>
  <si>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</si>
  <si>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</si>
  <si>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</si>
  <si>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</si>
  <si>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</si>
  <si>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</si>
  <si>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</si>
  <si>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</si>
  <si>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</si>
  <si>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</si>
  <si>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</si>
  <si>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</si>
  <si>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</si>
  <si>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</si>
  <si>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</si>
  <si>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</si>
  <si>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</si>
  <si>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</si>
  <si>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</si>
  <si>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</si>
  <si>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</si>
  <si>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</si>
  <si>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</si>
  <si>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</si>
  <si>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</si>
  <si>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</si>
  <si>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</si>
  <si>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</si>
  <si>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</si>
  <si>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</si>
  <si>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</si>
  <si>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</si>
  <si>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</si>
  <si>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</si>
  <si>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</si>
  <si>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</si>
  <si>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</si>
  <si>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</si>
  <si>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</si>
  <si>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</si>
  <si>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</si>
  <si>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</si>
  <si>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</si>
  <si>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</si>
  <si>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</si>
  <si>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</si>
  <si>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</si>
  <si>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</si>
  <si>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</si>
  <si>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</si>
  <si>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</si>
  <si>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</si>
  <si>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</si>
  <si>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</si>
  <si>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</si>
  <si>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</si>
  <si>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</si>
  <si>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</si>
  <si>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</si>
  <si>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</si>
  <si>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</si>
  <si>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</si>
  <si>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</si>
  <si>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</si>
  <si>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</si>
  <si>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</si>
  <si>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</si>
  <si>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</si>
  <si>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</si>
  <si>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</si>
  <si>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</si>
  <si>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</si>
  <si>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</si>
  <si>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</si>
  <si>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</si>
  <si>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</si>
  <si>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</si>
  <si>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</si>
  <si>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</si>
  <si>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</si>
  <si>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</si>
  <si>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</si>
  <si>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</si>
  <si>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</si>
  <si>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</si>
  <si>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</si>
  <si>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</si>
  <si>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</si>
  <si>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</si>
  <si>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</si>
  <si>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</si>
  <si>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</si>
  <si>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</si>
  <si>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</si>
  <si>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</si>
  <si>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</si>
  <si>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</si>
  <si>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</si>
  <si>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</si>
  <si>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</si>
  <si>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</si>
  <si>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</si>
  <si>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</si>
  <si>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</si>
  <si>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</si>
  <si>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</si>
  <si>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</si>
  <si>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</si>
  <si>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</si>
  <si>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</si>
  <si>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</si>
  <si>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</si>
  <si>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</si>
  <si>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</si>
  <si>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</si>
  <si>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</si>
  <si>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</si>
  <si>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</si>
  <si>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</si>
  <si>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</si>
  <si>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</si>
  <si>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</si>
  <si>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</si>
  <si>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</si>
  <si>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</si>
  <si>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</si>
  <si>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</si>
  <si>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</si>
  <si>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</si>
  <si>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</si>
  <si>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</si>
  <si>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</si>
  <si>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</si>
  <si>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</si>
  <si>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</si>
  <si>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</si>
  <si>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</si>
  <si>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</si>
  <si>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</si>
  <si>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</si>
  <si>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</si>
  <si>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</si>
  <si>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</si>
  <si>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</si>
  <si>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</si>
  <si>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</si>
  <si>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</si>
  <si>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</si>
  <si>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</si>
  <si>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</si>
  <si>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</si>
  <si>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</si>
  <si>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</si>
  <si>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</si>
  <si>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</si>
  <si>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</si>
  <si>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</si>
  <si>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</si>
  <si>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</si>
  <si>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</si>
  <si>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</si>
  <si>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</si>
  <si>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</si>
  <si>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</si>
  <si>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</si>
  <si>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</si>
  <si>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</si>
  <si>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</si>
  <si>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</si>
  <si>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</si>
  <si>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</si>
  <si>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</si>
  <si>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</si>
  <si>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</si>
  <si>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</si>
  <si>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</si>
  <si>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</si>
  <si>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</si>
  <si>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</si>
  <si>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</si>
  <si>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</si>
  <si>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</si>
  <si>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</si>
  <si>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</si>
  <si>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</si>
  <si>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</si>
  <si>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</si>
  <si>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</si>
  <si>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</si>
  <si>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</si>
  <si>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</si>
  <si>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</si>
  <si>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</si>
  <si>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</si>
  <si>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</si>
  <si>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</si>
  <si>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</si>
  <si>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</si>
  <si>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</si>
  <si>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</si>
  <si>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</si>
  <si>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</si>
  <si>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</si>
  <si>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</si>
  <si>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</si>
  <si>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</si>
  <si>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</si>
  <si>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</si>
  <si>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</si>
  <si>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</si>
  <si>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</si>
  <si>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</si>
  <si>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</si>
  <si>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</si>
  <si>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</si>
  <si>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</si>
  <si>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</si>
  <si>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</si>
  <si>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</si>
  <si>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</si>
  <si>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</si>
  <si>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</si>
  <si>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</si>
  <si>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</si>
  <si>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</si>
  <si>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</si>
  <si>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</si>
  <si>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</si>
  <si>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</si>
  <si>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</si>
  <si>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</si>
  <si>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</si>
  <si>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</si>
  <si>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</si>
  <si>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</si>
  <si>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</si>
  <si>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</si>
  <si>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</si>
  <si>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</si>
  <si>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</si>
  <si>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</si>
  <si>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</si>
  <si>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</si>
  <si>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</si>
  <si>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</si>
  <si>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</si>
  <si>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</si>
  <si>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</si>
  <si>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</si>
  <si>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</si>
  <si>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</si>
  <si>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</si>
  <si>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</si>
  <si>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</si>
  <si>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</si>
  <si>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</si>
  <si>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</si>
  <si>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</si>
  <si>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</si>
  <si>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</si>
  <si>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</si>
  <si>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</si>
  <si>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</si>
  <si>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</si>
  <si>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</si>
  <si>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</si>
  <si>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</si>
  <si>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</si>
  <si>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</si>
  <si>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</si>
  <si>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</si>
  <si>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</si>
  <si>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</si>
  <si>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</si>
  <si>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</si>
  <si>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</si>
  <si>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</si>
  <si>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</si>
  <si>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</si>
  <si>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</si>
  <si>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</si>
  <si>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</si>
  <si>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</si>
  <si>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</si>
  <si>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</si>
  <si>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</si>
  <si>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</si>
  <si>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</si>
  <si>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</si>
  <si>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</si>
  <si>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</si>
  <si>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</si>
  <si>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</si>
  <si>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</si>
  <si>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</si>
  <si>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</si>
  <si>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</si>
  <si>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</si>
  <si>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</si>
  <si>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</si>
  <si>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</si>
  <si>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</si>
  <si>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</si>
  <si>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</si>
  <si>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</si>
  <si>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</si>
  <si>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</si>
  <si>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</si>
  <si>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</si>
  <si>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</si>
  <si>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</si>
  <si>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</si>
  <si>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</si>
  <si>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</si>
  <si>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</si>
  <si>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</si>
  <si>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</si>
  <si>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</si>
  <si>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</si>
  <si>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</si>
  <si>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</si>
  <si>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</si>
  <si>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</si>
  <si>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</si>
  <si>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</si>
  <si>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</si>
  <si>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</si>
  <si>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</si>
  <si>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</si>
  <si>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</si>
  <si>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</si>
  <si>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</si>
  <si>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</si>
  <si>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</si>
  <si>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</si>
  <si>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</si>
  <si>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</si>
  <si>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</si>
  <si>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</si>
  <si>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</si>
  <si>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</si>
  <si>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</si>
  <si>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</si>
  <si>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</si>
  <si>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</si>
  <si>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</si>
  <si>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</si>
  <si>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</si>
  <si>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</si>
  <si>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</si>
  <si>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</si>
  <si>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</si>
  <si>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</si>
  <si>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</si>
  <si>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</si>
  <si>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</si>
  <si>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</si>
  <si>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</si>
  <si>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</si>
  <si>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</si>
  <si>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</si>
  <si>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</si>
  <si>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</si>
  <si>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</si>
  <si>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</si>
  <si>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</si>
  <si>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</si>
  <si>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</si>
  <si>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</si>
  <si>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</si>
  <si>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</si>
  <si>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</si>
  <si>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</si>
  <si>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</si>
  <si>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</si>
  <si>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</si>
  <si>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</si>
  <si>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</si>
  <si>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</si>
  <si>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</si>
  <si>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</si>
  <si>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</si>
  <si>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</si>
  <si>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</si>
  <si>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</si>
  <si>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</si>
  <si>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</si>
  <si>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</si>
  <si>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</si>
  <si>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</si>
  <si>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</si>
  <si>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</si>
  <si>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</si>
  <si>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</si>
  <si>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</si>
  <si>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</si>
  <si>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</si>
  <si>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</si>
  <si>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</si>
  <si>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</si>
  <si>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</si>
  <si>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</si>
  <si>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</si>
  <si>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</si>
  <si>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</si>
  <si>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</si>
  <si>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</si>
  <si>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</si>
  <si>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</si>
  <si>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</si>
  <si>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</si>
  <si>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</si>
  <si>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</si>
  <si>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</si>
  <si>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</si>
  <si>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</si>
  <si>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</si>
  <si>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</si>
  <si>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</si>
  <si>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</si>
  <si>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</si>
  <si>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</si>
  <si>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</si>
  <si>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</si>
  <si>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</si>
  <si>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</si>
  <si>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</si>
  <si>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</si>
  <si>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</si>
  <si>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</si>
  <si>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</si>
  <si>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</si>
  <si>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</si>
  <si>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</si>
  <si>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</si>
  <si>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</si>
  <si>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</si>
  <si>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</si>
  <si>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</si>
  <si>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</si>
  <si>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</si>
  <si>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</si>
  <si>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</si>
  <si>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</si>
  <si>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</si>
  <si>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</si>
  <si>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</si>
  <si>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</si>
  <si>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</si>
  <si>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</si>
  <si>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</si>
  <si>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</si>
  <si>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</si>
  <si>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</si>
  <si>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</si>
  <si>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</si>
  <si>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</si>
  <si>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</si>
  <si>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</si>
  <si>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</si>
  <si>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</si>
  <si>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</si>
  <si>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</si>
  <si>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</si>
  <si>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</si>
  <si>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</si>
  <si>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</si>
  <si>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</si>
  <si>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</si>
  <si>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</si>
  <si>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</si>
  <si>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</si>
  <si>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</si>
  <si>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</si>
  <si>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</si>
  <si>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</si>
  <si>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</si>
  <si>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</si>
  <si>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</si>
  <si>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</si>
  <si>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</si>
  <si>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</si>
  <si>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</si>
  <si>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</si>
  <si>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</si>
  <si>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</si>
  <si>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</si>
  <si>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</si>
  <si>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</si>
  <si>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</si>
  <si>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</si>
  <si>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</si>
  <si>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</si>
  <si>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</si>
  <si>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</si>
  <si>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</si>
  <si>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</si>
  <si>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</si>
  <si>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</si>
  <si>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</si>
  <si>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</si>
  <si>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</si>
  <si>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</si>
  <si>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</si>
  <si>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</si>
  <si>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</si>
  <si>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</si>
  <si>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</si>
  <si>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</si>
  <si>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</si>
  <si>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</si>
  <si>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</si>
  <si>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</si>
  <si>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</si>
  <si>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</si>
  <si>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</si>
  <si>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</si>
  <si>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</si>
  <si>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</si>
  <si>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</si>
  <si>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</si>
  <si>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</si>
  <si>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</si>
  <si>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</si>
  <si>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</si>
  <si>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</si>
  <si>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</si>
  <si>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</si>
  <si>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</si>
  <si>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</si>
  <si>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</si>
  <si>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</si>
  <si>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</si>
  <si>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</si>
  <si>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</si>
  <si>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</si>
  <si>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</si>
  <si>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</si>
  <si>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</si>
  <si>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</si>
  <si>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</si>
  <si>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</si>
  <si>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</si>
  <si>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</si>
  <si>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</si>
  <si>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</si>
  <si>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</si>
  <si>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</si>
  <si>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</si>
  <si>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</si>
  <si>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</si>
  <si>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</si>
  <si>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</si>
  <si>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</si>
  <si>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</si>
  <si>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</si>
  <si>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</si>
  <si>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</si>
  <si>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</si>
  <si>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</si>
  <si>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</si>
  <si>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</si>
  <si>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</si>
  <si>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</si>
  <si>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</si>
  <si>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</si>
  <si>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</si>
  <si>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</si>
  <si>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</si>
  <si>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</si>
  <si>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</si>
  <si>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</si>
  <si>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</si>
  <si>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</si>
  <si>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</si>
  <si>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</si>
  <si>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</si>
  <si>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</si>
  <si>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</si>
  <si>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</si>
  <si>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</si>
  <si>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</si>
  <si>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</si>
  <si>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</si>
  <si>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</si>
  <si>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</si>
  <si>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</si>
  <si>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</si>
  <si>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</si>
  <si>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</si>
  <si>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</si>
  <si>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</si>
  <si>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</si>
  <si>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</si>
  <si>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</si>
  <si>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</si>
  <si>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</si>
  <si>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</si>
  <si>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</si>
  <si>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</si>
  <si>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</si>
  <si>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</si>
  <si>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</si>
  <si>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</si>
  <si>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</si>
  <si>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</si>
  <si>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</si>
  <si>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</si>
  <si>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</si>
  <si>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</si>
  <si>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</si>
  <si>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</si>
  <si>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</si>
  <si>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</si>
  <si>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</si>
  <si>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</si>
  <si>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</si>
  <si>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</si>
  <si>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</si>
  <si>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</si>
  <si>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</si>
  <si>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</si>
  <si>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</si>
  <si>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</si>
  <si>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</si>
  <si>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</si>
  <si>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</si>
  <si>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</si>
  <si>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</si>
  <si>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</si>
  <si>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</si>
  <si>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</si>
  <si>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</si>
  <si>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</si>
  <si>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</si>
  <si>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</si>
  <si>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</si>
  <si>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</si>
  <si>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</si>
  <si>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</si>
  <si>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</si>
  <si>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</si>
  <si>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</si>
  <si>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</si>
  <si>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</si>
  <si>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</si>
  <si>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</si>
  <si>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</si>
  <si>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</si>
  <si>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</si>
  <si>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</si>
  <si>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</si>
  <si>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</si>
  <si>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</si>
  <si>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</si>
  <si>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</si>
  <si>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</si>
  <si>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</si>
  <si>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</si>
  <si>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</si>
  <si>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</si>
  <si>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</si>
  <si>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</si>
  <si>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</si>
  <si>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</si>
  <si>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</si>
  <si>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</si>
  <si>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</si>
  <si>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</si>
  <si>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</si>
  <si>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</si>
  <si>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</si>
  <si>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</si>
  <si>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</si>
  <si>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</si>
  <si>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</si>
  <si>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</si>
  <si>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</si>
  <si>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</si>
  <si>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</si>
  <si>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</si>
  <si>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</si>
  <si>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</si>
  <si>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</si>
  <si>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</si>
  <si>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</si>
  <si>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</si>
  <si>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</si>
  <si>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</si>
  <si>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</si>
  <si>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</si>
  <si>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</si>
  <si>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</si>
  <si>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</si>
  <si>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</si>
  <si>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</si>
  <si>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</si>
  <si>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</si>
  <si>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</si>
  <si>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</si>
  <si>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</si>
  <si>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</si>
  <si>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</si>
  <si>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</si>
  <si>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</si>
  <si>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</si>
  <si>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</si>
  <si>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</si>
  <si>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</si>
  <si>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</si>
  <si>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</si>
  <si>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</si>
  <si>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</si>
  <si>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</si>
  <si>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</si>
  <si>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</si>
  <si>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</si>
  <si>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</si>
  <si>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</si>
  <si>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</si>
  <si>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</si>
  <si>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</si>
  <si>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</si>
  <si>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</si>
  <si>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</si>
  <si>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</si>
  <si>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</si>
  <si>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</si>
  <si>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</si>
  <si>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</si>
  <si>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</si>
  <si>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</si>
  <si>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</si>
  <si>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</si>
  <si>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</si>
  <si>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</si>
  <si>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</si>
  <si>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</si>
  <si>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</si>
  <si>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</si>
  <si>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</si>
  <si>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</si>
  <si>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</si>
  <si>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</si>
  <si>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</si>
  <si>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</si>
  <si>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</si>
  <si>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</si>
  <si>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</si>
  <si>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</si>
  <si>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</si>
  <si>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</si>
  <si>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</si>
  <si>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</si>
  <si>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</si>
  <si>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</si>
  <si>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</si>
  <si>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</si>
  <si>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</si>
  <si>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</si>
  <si>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</si>
  <si>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</si>
  <si>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</si>
  <si>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</si>
  <si>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</si>
  <si>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</si>
  <si>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</si>
  <si>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</si>
  <si>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</si>
  <si>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</si>
  <si>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</si>
  <si>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</si>
  <si>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</si>
  <si>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</si>
  <si>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</si>
  <si>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</si>
  <si>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</si>
  <si>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</si>
  <si>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</si>
  <si>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</si>
  <si>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</si>
  <si>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</si>
  <si>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</si>
  <si>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</si>
  <si>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</si>
  <si>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</si>
  <si>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</si>
  <si>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</si>
  <si>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</si>
  <si>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</si>
  <si>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</si>
  <si>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</si>
  <si>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</si>
  <si>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</si>
  <si>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</si>
  <si>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</si>
  <si>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</si>
  <si>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</si>
  <si>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</si>
  <si>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</si>
  <si>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</si>
  <si>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</si>
  <si>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</si>
  <si>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</si>
  <si>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</si>
  <si>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</si>
  <si>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</si>
  <si>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</si>
  <si>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</si>
  <si>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</si>
  <si>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</si>
  <si>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</si>
  <si>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</si>
  <si>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</si>
  <si>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</si>
  <si>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</si>
  <si>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</si>
  <si>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</si>
  <si>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</si>
  <si>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</si>
  <si>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</si>
  <si>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</si>
  <si>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</si>
  <si>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</si>
  <si>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</si>
  <si>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</si>
  <si>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</si>
  <si>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</si>
  <si>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</si>
  <si>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</si>
  <si>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</si>
  <si>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</si>
  <si>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</si>
  <si>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</si>
  <si>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</si>
  <si>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</si>
  <si>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</si>
  <si>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</si>
  <si>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</si>
  <si>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</si>
  <si>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</si>
  <si>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</si>
  <si>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</si>
  <si>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</si>
  <si>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</si>
  <si>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</si>
  <si>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</si>
  <si>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</si>
  <si>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</si>
  <si>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</si>
  <si>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</si>
  <si>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</si>
  <si>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</si>
  <si>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</si>
  <si>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</si>
  <si>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</si>
  <si>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</si>
  <si>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</si>
  <si>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</si>
  <si>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</si>
  <si>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</si>
  <si>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</si>
  <si>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</si>
  <si>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</si>
  <si>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</si>
  <si>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</si>
  <si>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</si>
  <si>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</si>
  <si>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</si>
  <si>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</si>
  <si>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</si>
  <si>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</si>
  <si>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</si>
  <si>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</si>
  <si>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</si>
  <si>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</si>
  <si>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</si>
  <si>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</si>
  <si>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</si>
  <si>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</si>
  <si>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</si>
  <si>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</si>
  <si>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</si>
  <si>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</si>
  <si>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</si>
  <si>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</si>
  <si>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</si>
  <si>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</si>
  <si>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</si>
  <si>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</si>
  <si>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</si>
  <si>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</si>
  <si>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</si>
  <si>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</si>
  <si>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</si>
  <si>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</si>
  <si>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</si>
  <si>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</si>
  <si>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</si>
  <si>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</si>
  <si>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</si>
  <si>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</si>
  <si>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</si>
  <si>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</si>
  <si>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</si>
  <si>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</si>
  <si>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</si>
  <si>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</si>
  <si>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</si>
  <si>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</si>
  <si>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</si>
  <si>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</si>
  <si>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</si>
  <si>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</si>
  <si>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</si>
  <si>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</si>
  <si>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</si>
  <si>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</si>
  <si>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</si>
  <si>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</si>
  <si>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</si>
  <si>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</si>
  <si>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</si>
  <si>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</si>
  <si>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</si>
  <si>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</si>
  <si>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</si>
  <si>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</si>
  <si>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</si>
  <si>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</si>
  <si>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</si>
  <si>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</si>
  <si>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</si>
  <si>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</si>
  <si>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</si>
  <si>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</si>
  <si>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</si>
  <si>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</si>
  <si>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</si>
  <si>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</si>
  <si>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</si>
  <si>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</si>
  <si>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</si>
  <si>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</si>
  <si>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</si>
  <si>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</si>
  <si>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</si>
  <si>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</si>
  <si>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</si>
  <si>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</si>
  <si>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</si>
  <si>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</si>
  <si>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</si>
  <si>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</si>
  <si>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</si>
  <si>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</si>
  <si>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</si>
  <si>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</si>
  <si>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</si>
  <si>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</si>
  <si>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</si>
  <si>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</si>
  <si>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</si>
  <si>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</si>
  <si>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</si>
  <si>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</si>
  <si>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</si>
  <si>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</si>
  <si>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</si>
  <si>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</si>
  <si>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</si>
  <si>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</si>
  <si>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</si>
  <si>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</si>
  <si>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</si>
  <si>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</si>
  <si>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</si>
  <si>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</si>
  <si>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</si>
  <si>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</si>
  <si>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</si>
  <si>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</si>
  <si>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</si>
  <si>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</si>
  <si>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</si>
  <si>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</si>
  <si>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</si>
  <si>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</si>
  <si>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</si>
  <si>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</si>
  <si>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</si>
  <si>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</si>
  <si>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</si>
  <si>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</si>
  <si>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</si>
  <si>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</si>
  <si>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</si>
  <si>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</si>
  <si>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</si>
  <si>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</si>
  <si>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</si>
  <si>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</si>
  <si>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</si>
  <si>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</si>
  <si>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</si>
  <si>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</si>
  <si>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</si>
  <si>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</si>
  <si>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</si>
  <si>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</si>
  <si>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</si>
  <si>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</si>
  <si>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</si>
  <si>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</si>
  <si>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</si>
  <si>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</si>
  <si>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</si>
  <si>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</si>
  <si>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</si>
  <si>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</si>
  <si>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</si>
  <si>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</si>
  <si>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</si>
  <si>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</si>
  <si>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</si>
  <si>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</si>
  <si>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</si>
  <si>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</si>
  <si>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</si>
  <si>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</si>
  <si>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</si>
  <si>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</si>
  <si>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</si>
  <si>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</si>
  <si>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</si>
  <si>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</si>
  <si>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</si>
  <si>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</si>
  <si>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</si>
  <si>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</si>
  <si>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</si>
  <si>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</si>
  <si>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</si>
  <si>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</si>
  <si>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</si>
  <si>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</si>
  <si>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</si>
  <si>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</si>
  <si>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</si>
  <si>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</si>
  <si>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</si>
  <si>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</si>
  <si>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</si>
  <si>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</si>
  <si>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</si>
  <si>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</si>
  <si>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</si>
  <si>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</si>
  <si>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</si>
  <si>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</si>
  <si>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</si>
  <si>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</si>
  <si>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</si>
  <si>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</si>
  <si>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</si>
  <si>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</si>
  <si>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</si>
  <si>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</si>
  <si>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</si>
  <si>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</si>
  <si>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</si>
  <si>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</si>
  <si>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</si>
  <si>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</si>
  <si>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</si>
  <si>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</si>
  <si>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</si>
  <si>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</si>
  <si>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</si>
  <si>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</si>
  <si>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</si>
  <si>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</si>
  <si>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</si>
  <si>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</si>
  <si>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</si>
  <si>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</si>
  <si>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</si>
  <si>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</si>
  <si>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</si>
  <si>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</si>
  <si>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</si>
  <si>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</si>
  <si>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</si>
  <si>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</si>
  <si>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</si>
  <si>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</si>
  <si>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</si>
  <si>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</si>
  <si>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</si>
  <si>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</si>
  <si>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</si>
  <si>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</si>
  <si>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</si>
  <si>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</si>
  <si>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</si>
  <si>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</si>
  <si>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</si>
  <si>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</si>
  <si>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</si>
  <si>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</si>
  <si>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</si>
  <si>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</si>
  <si>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</si>
  <si>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</si>
  <si>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</si>
  <si>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</si>
  <si>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</si>
  <si>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</si>
  <si>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</si>
  <si>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</si>
  <si>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</si>
  <si>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</si>
  <si>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</si>
  <si>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</si>
  <si>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</si>
  <si>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</si>
  <si>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</si>
  <si>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</si>
  <si>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</si>
  <si>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</si>
  <si>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</si>
  <si>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</si>
  <si>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</si>
  <si>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</si>
  <si>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</si>
  <si>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</si>
  <si>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</si>
  <si>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</si>
  <si>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</si>
  <si>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</si>
  <si>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</si>
  <si>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</si>
  <si>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</si>
  <si>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</si>
  <si>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</si>
  <si>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</si>
  <si>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</si>
  <si>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</si>
  <si>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</si>
  <si>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</si>
  <si>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</si>
  <si>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</si>
  <si>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</si>
  <si>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</si>
  <si>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</si>
  <si>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</si>
  <si>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</si>
  <si>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</si>
  <si>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</si>
  <si>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</si>
  <si>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</si>
  <si>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</si>
  <si>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</si>
  <si>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</si>
  <si>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</si>
  <si>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</si>
  <si>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</si>
  <si>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</si>
  <si>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</si>
  <si>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</si>
  <si>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</si>
  <si>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</si>
  <si>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</si>
  <si>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</si>
  <si>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</si>
  <si>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</si>
  <si>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</si>
  <si>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</si>
  <si>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</si>
  <si>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</si>
  <si>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</si>
  <si>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</si>
  <si>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</si>
  <si>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</si>
  <si>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</si>
  <si>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</si>
  <si>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</si>
  <si>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</si>
  <si>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</si>
  <si>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</si>
  <si>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</si>
  <si>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</si>
  <si>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</si>
  <si>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</si>
  <si>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</si>
  <si>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</si>
  <si>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</si>
  <si>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</si>
  <si>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</si>
  <si>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</si>
  <si>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</si>
  <si>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</si>
  <si>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</si>
  <si>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</si>
  <si>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</si>
  <si>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</si>
  <si>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</si>
  <si>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</si>
  <si>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</si>
  <si>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</si>
  <si>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</si>
  <si>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</si>
  <si>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</si>
  <si>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</si>
  <si>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</si>
  <si>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</si>
  <si>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</si>
  <si>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</si>
  <si>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</si>
  <si>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</si>
  <si>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</si>
  <si>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</si>
  <si>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</si>
  <si>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</si>
  <si>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</si>
  <si>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</si>
  <si>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</si>
  <si>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</si>
  <si>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</si>
  <si>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</si>
  <si>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</si>
  <si>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</si>
  <si>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</si>
  <si>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</si>
  <si>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</si>
  <si>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</si>
  <si>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</si>
  <si>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</si>
  <si>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</si>
  <si>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</si>
  <si>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</si>
  <si>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</si>
  <si>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</si>
  <si>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</si>
  <si>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</si>
  <si>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</si>
  <si>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</si>
  <si>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</si>
  <si>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</si>
  <si>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</si>
  <si>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</si>
  <si>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</si>
  <si>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</si>
  <si>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</si>
  <si>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</si>
  <si>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</si>
  <si>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</si>
  <si>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</si>
  <si>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</si>
  <si>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</si>
  <si>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</si>
  <si>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</si>
  <si>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</si>
  <si>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</si>
  <si>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</si>
  <si>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</si>
  <si>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</si>
  <si>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</si>
  <si>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</si>
  <si>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</si>
  <si>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</si>
  <si>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</si>
  <si>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</si>
  <si>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</si>
  <si>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</si>
  <si>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</si>
  <si>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</si>
  <si>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</si>
  <si>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</si>
  <si>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</si>
  <si>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</si>
  <si>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</si>
  <si>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</si>
  <si>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</si>
  <si>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</si>
  <si>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</si>
  <si>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</si>
  <si>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</si>
  <si>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</si>
  <si>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</si>
  <si>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</si>
  <si>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</si>
  <si>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</si>
  <si>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</si>
  <si>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</si>
  <si>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</si>
  <si>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</si>
  <si>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</si>
  <si>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</si>
  <si>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</si>
  <si>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</si>
  <si>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</si>
  <si>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</si>
  <si>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</si>
  <si>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</si>
  <si>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</si>
  <si>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</si>
  <si>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</si>
  <si>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</si>
  <si>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</si>
  <si>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</si>
  <si>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</si>
  <si>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</si>
  <si>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</si>
  <si>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</si>
  <si>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</si>
  <si>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</si>
  <si>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</si>
  <si>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</si>
  <si>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</si>
  <si>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</si>
  <si>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</si>
  <si>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</si>
  <si>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</si>
  <si>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</si>
  <si>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</si>
  <si>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</si>
  <si>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</si>
  <si>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</si>
  <si>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</si>
  <si>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</si>
  <si>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</si>
  <si>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</si>
  <si>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</si>
  <si>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</si>
  <si>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</si>
  <si>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</si>
  <si>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</si>
  <si>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</si>
  <si>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</si>
  <si>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</si>
  <si>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</si>
  <si>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</si>
  <si>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</si>
  <si>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</si>
  <si>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</si>
  <si>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</si>
  <si>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</si>
  <si>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</si>
  <si>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</si>
  <si>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</si>
  <si>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</si>
  <si>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</si>
  <si>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</si>
  <si>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</si>
  <si>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</si>
  <si>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</si>
  <si>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</si>
  <si>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</si>
  <si>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</si>
  <si>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</si>
  <si>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</si>
  <si>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</si>
  <si>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</si>
  <si>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</si>
  <si>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</si>
  <si>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</si>
  <si>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</si>
  <si>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</si>
  <si>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</si>
  <si>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</si>
  <si>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</si>
  <si>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</si>
  <si>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</si>
  <si>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</si>
  <si>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</si>
  <si>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</si>
  <si>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</si>
  <si>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</si>
  <si>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</si>
  <si>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</si>
  <si>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</si>
  <si>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</si>
  <si>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</si>
  <si>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</si>
  <si>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</si>
  <si>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</si>
  <si>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</si>
  <si>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</si>
  <si>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</si>
  <si>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</si>
  <si>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</si>
  <si>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</si>
  <si>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</si>
  <si>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</si>
  <si>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</si>
  <si>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</si>
  <si>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</si>
  <si>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</si>
  <si>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</si>
  <si>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</si>
  <si>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</si>
  <si>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</si>
  <si>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</si>
  <si>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</si>
  <si>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</si>
  <si>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</si>
  <si>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</si>
  <si>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</si>
  <si>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</si>
  <si>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</si>
  <si>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</si>
  <si>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</si>
  <si>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</si>
  <si>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</si>
  <si>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</si>
  <si>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</si>
  <si>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</si>
  <si>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</si>
  <si>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</si>
  <si>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</si>
  <si>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</si>
  <si>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</si>
  <si>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</si>
  <si>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</si>
  <si>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</si>
  <si>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</si>
  <si>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</si>
  <si>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</si>
  <si>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</si>
  <si>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</si>
  <si>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</si>
  <si>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</si>
  <si>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</si>
  <si>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</si>
  <si>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</si>
  <si>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</si>
  <si>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</si>
  <si>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</si>
  <si>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</si>
  <si>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</si>
  <si>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</si>
  <si>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</si>
  <si>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</si>
  <si>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</si>
  <si>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</si>
  <si>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</si>
  <si>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</si>
  <si>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</si>
  <si>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</si>
  <si>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</si>
  <si>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</si>
  <si>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</si>
  <si>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</si>
  <si>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</si>
  <si>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</si>
  <si>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</si>
  <si>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</si>
  <si>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</si>
  <si>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</si>
  <si>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</si>
  <si>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</si>
  <si>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</si>
  <si>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</si>
  <si>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</si>
  <si>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</si>
  <si>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</si>
  <si>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</si>
  <si>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</si>
  <si>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</si>
  <si>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</si>
  <si>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</si>
  <si>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</si>
  <si>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</si>
  <si>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</si>
  <si>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</si>
  <si>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</si>
  <si>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</si>
  <si>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</si>
  <si>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</si>
  <si>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</si>
  <si>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</si>
  <si>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</si>
  <si>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</si>
  <si>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</si>
  <si>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</si>
  <si>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</si>
  <si>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</si>
  <si>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</si>
  <si>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</si>
  <si>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</si>
  <si>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</si>
  <si>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</si>
  <si>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</si>
  <si>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</si>
  <si>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</si>
  <si>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</si>
  <si>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</si>
  <si>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</si>
  <si>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</si>
  <si>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</si>
  <si>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</si>
  <si>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</si>
  <si>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</si>
  <si>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</si>
  <si>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</si>
  <si>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</si>
  <si>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</si>
  <si>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</si>
  <si>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</si>
  <si>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</si>
  <si>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</si>
  <si>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</si>
  <si>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</si>
  <si>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</si>
  <si>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</si>
  <si>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</si>
  <si>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</si>
  <si>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</si>
  <si>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</si>
  <si>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</si>
  <si>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</si>
  <si>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</si>
  <si>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</si>
  <si>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</si>
  <si>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</si>
  <si>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</si>
  <si>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</si>
  <si>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</si>
  <si>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</si>
  <si>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</si>
  <si>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</si>
  <si>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</si>
  <si>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</si>
  <si>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</si>
  <si>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</si>
  <si>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</si>
  <si>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</si>
  <si>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</si>
  <si>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</si>
  <si>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</si>
  <si>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</si>
  <si>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</si>
  <si>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</si>
  <si>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</si>
  <si>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</si>
  <si>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</si>
  <si>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</si>
  <si>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</si>
  <si>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</si>
  <si>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</si>
  <si>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</si>
  <si>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</si>
  <si>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</si>
  <si>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</si>
  <si>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</si>
  <si>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</si>
  <si>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</si>
  <si>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</si>
  <si>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</si>
  <si>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</si>
  <si>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</si>
  <si>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</si>
  <si>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</si>
  <si>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</si>
  <si>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</si>
  <si>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</si>
  <si>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</si>
  <si>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</si>
  <si>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</si>
  <si>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</si>
  <si>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</si>
  <si>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</si>
  <si>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</si>
  <si>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</si>
  <si>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</si>
  <si>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</si>
  <si>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</si>
  <si>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</si>
  <si>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</si>
  <si>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</si>
  <si>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</si>
  <si>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</si>
  <si>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</si>
  <si>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</si>
  <si>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</si>
  <si>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</si>
  <si>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</si>
  <si>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</si>
  <si>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</si>
  <si>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</si>
  <si>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</si>
  <si>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</si>
  <si>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</si>
  <si>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</si>
  <si>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</si>
  <si>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</si>
  <si>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</si>
  <si>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</si>
  <si>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</si>
  <si>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</si>
  <si>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</si>
  <si>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</si>
  <si>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</si>
  <si>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</si>
  <si>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</si>
  <si>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</si>
  <si>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</si>
  <si>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</si>
  <si>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</si>
  <si>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</si>
  <si>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</si>
  <si>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</si>
  <si>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</si>
  <si>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</si>
  <si>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</si>
  <si>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</si>
  <si>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</si>
  <si>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</si>
  <si>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</si>
  <si>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</si>
  <si>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</si>
  <si>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</si>
  <si>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</si>
  <si>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</si>
  <si>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</si>
  <si>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</si>
  <si>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</si>
  <si>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</si>
  <si>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</si>
  <si>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</si>
  <si>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</si>
  <si>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</si>
  <si>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</si>
  <si>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</si>
  <si>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</si>
  <si>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</si>
  <si>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</si>
  <si>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</si>
  <si>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</si>
  <si>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</si>
  <si>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</si>
  <si>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</si>
  <si>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</si>
  <si>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</si>
  <si>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</si>
  <si>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</si>
  <si>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</si>
  <si>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</si>
  <si>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</si>
  <si>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</si>
  <si>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</si>
  <si>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</si>
  <si>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</si>
  <si>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</si>
  <si>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</si>
  <si>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</si>
  <si>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</si>
  <si>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</si>
  <si>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</si>
  <si>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</si>
  <si>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</si>
  <si>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</si>
  <si>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</si>
  <si>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</si>
  <si>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</si>
  <si>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</si>
  <si>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</si>
  <si>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</si>
  <si>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</si>
  <si>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</si>
  <si>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</si>
  <si>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</si>
  <si>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</si>
  <si>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</si>
  <si>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</si>
  <si>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</si>
  <si>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</si>
  <si>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</si>
  <si>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</si>
  <si>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</si>
  <si>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</si>
  <si>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</si>
  <si>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</si>
  <si>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</si>
  <si>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</si>
  <si>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</si>
  <si>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</si>
  <si>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</si>
  <si>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</si>
  <si>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</si>
  <si>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</si>
  <si>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</si>
  <si>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</si>
  <si>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</si>
  <si>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</si>
  <si>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</si>
  <si>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</si>
  <si>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</si>
  <si>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</si>
  <si>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</si>
  <si>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</si>
  <si>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</si>
  <si>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</si>
  <si>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</si>
  <si>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</si>
  <si>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</si>
  <si>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</si>
  <si>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</si>
  <si>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</si>
  <si>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</si>
  <si>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</si>
  <si>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</si>
  <si>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</si>
  <si>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</si>
  <si>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</si>
  <si>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</si>
  <si>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</si>
  <si>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</si>
  <si>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</si>
  <si>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</si>
  <si>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</si>
  <si>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</si>
  <si>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</si>
  <si>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</si>
  <si>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</si>
  <si>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</si>
  <si>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</si>
  <si>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</si>
  <si>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</si>
  <si>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</si>
  <si>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</si>
  <si>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</si>
  <si>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</si>
  <si>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</si>
  <si>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</si>
  <si>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</si>
  <si>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</si>
  <si>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</si>
  <si>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</si>
  <si>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</si>
  <si>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</si>
  <si>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</si>
  <si>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</si>
  <si>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</si>
  <si>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</si>
  <si>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</si>
  <si>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</si>
  <si>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</si>
  <si>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</si>
  <si>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</si>
  <si>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</si>
  <si>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</si>
  <si>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</si>
  <si>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</si>
  <si>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</si>
  <si>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</si>
  <si>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</si>
  <si>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</si>
  <si>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</si>
  <si>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</si>
  <si>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</si>
  <si>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</si>
  <si>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</si>
  <si>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</si>
  <si>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</si>
  <si>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</si>
  <si>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</si>
  <si>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</si>
  <si>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</si>
  <si>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</si>
  <si>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</si>
  <si>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</si>
  <si>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</si>
  <si>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</si>
  <si>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</si>
  <si>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</si>
  <si>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</si>
  <si>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</si>
  <si>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</si>
  <si>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</si>
  <si>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</si>
  <si>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</si>
  <si>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</si>
  <si>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</si>
  <si>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</si>
  <si>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</si>
  <si>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</si>
  <si>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</si>
  <si>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</si>
  <si>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</si>
  <si>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</si>
  <si>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</si>
  <si>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</si>
  <si>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</si>
  <si>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</si>
  <si>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</si>
  <si>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</si>
  <si>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</si>
  <si>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</si>
  <si>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</si>
  <si>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</si>
  <si>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</si>
  <si>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</si>
  <si>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</si>
  <si>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</si>
  <si>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</si>
  <si>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</si>
  <si>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</si>
  <si>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</si>
  <si>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</si>
  <si>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</si>
  <si>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</si>
  <si>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</si>
  <si>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</si>
  <si>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</si>
  <si>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</si>
  <si>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</si>
  <si>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</si>
  <si>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</si>
  <si>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</si>
  <si>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</si>
  <si>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</si>
  <si>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</si>
  <si>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</si>
  <si>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</si>
  <si>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</si>
  <si>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</si>
  <si>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</si>
  <si>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</si>
  <si>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</si>
  <si>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</si>
  <si>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</si>
  <si>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</si>
  <si>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</si>
  <si>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</si>
  <si>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</si>
  <si>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</si>
  <si>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</si>
  <si>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</si>
  <si>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</si>
  <si>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</si>
  <si>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</si>
  <si>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</si>
  <si>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</si>
  <si>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</si>
  <si>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</si>
  <si>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</si>
  <si>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</si>
  <si>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</si>
  <si>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</si>
  <si>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</si>
  <si>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</si>
  <si>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</si>
  <si>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</si>
  <si>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</si>
  <si>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</si>
  <si>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</si>
  <si>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</si>
  <si>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</si>
  <si>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</si>
  <si>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</si>
  <si>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</si>
  <si>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</si>
  <si>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</si>
  <si>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</si>
  <si>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</si>
  <si>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</si>
  <si>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</si>
  <si>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</si>
  <si>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</si>
  <si>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</si>
  <si>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</si>
  <si>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</si>
  <si>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</si>
  <si>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</si>
  <si>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</si>
  <si>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</si>
  <si>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</si>
  <si>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</si>
  <si>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</si>
  <si>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</si>
  <si>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</si>
  <si>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</si>
  <si>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</si>
  <si>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</si>
  <si>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</si>
  <si>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</si>
  <si>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</si>
  <si>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</si>
  <si>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</si>
  <si>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</si>
  <si>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</si>
  <si>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</si>
  <si>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</si>
  <si>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</si>
  <si>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</si>
  <si>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</si>
  <si>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</si>
  <si>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</si>
  <si>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</si>
  <si>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</si>
  <si>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</si>
  <si>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</si>
  <si>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</si>
  <si>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</si>
  <si>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</si>
  <si>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</si>
  <si>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</si>
  <si>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</si>
  <si>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</si>
  <si>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</si>
  <si>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</si>
  <si>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</si>
  <si>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</si>
  <si>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</si>
  <si>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</si>
  <si>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</si>
  <si>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</si>
  <si>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</si>
  <si>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</si>
  <si>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</si>
  <si>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</si>
  <si>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</si>
  <si>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</si>
  <si>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</si>
  <si>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</si>
  <si>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</si>
  <si>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</si>
  <si>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</si>
  <si>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</si>
  <si>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</si>
  <si>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</si>
  <si>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</si>
  <si>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</si>
  <si>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</si>
  <si>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</si>
  <si>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</si>
  <si>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</si>
  <si>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</si>
  <si>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</si>
  <si>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</si>
  <si>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</si>
  <si>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</si>
  <si>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</si>
  <si>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</si>
  <si>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</si>
  <si>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</si>
  <si>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</si>
  <si>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</si>
  <si>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</si>
  <si>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</si>
  <si>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</si>
  <si>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</si>
  <si>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</si>
  <si>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</si>
  <si>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</si>
  <si>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</si>
  <si>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</si>
  <si>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</si>
  <si>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</si>
  <si>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</si>
  <si>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</si>
  <si>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</si>
  <si>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</si>
  <si>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</si>
  <si>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</si>
  <si>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</si>
  <si>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</si>
  <si>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</si>
  <si>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</si>
  <si>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</si>
  <si>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</si>
  <si>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</si>
  <si>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</si>
  <si>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</si>
  <si>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</si>
  <si>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</si>
  <si>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</si>
  <si>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</si>
  <si>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</si>
  <si>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</si>
  <si>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</si>
  <si>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</si>
  <si>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</si>
  <si>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</si>
  <si>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</si>
  <si>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</si>
  <si>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</si>
  <si>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</si>
  <si>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</si>
  <si>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</si>
  <si>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</si>
  <si>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</si>
  <si>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</si>
  <si>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</si>
  <si>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</si>
  <si>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</si>
  <si>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</si>
  <si>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</si>
  <si>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</si>
  <si>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</si>
  <si>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</si>
  <si>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</si>
  <si>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</si>
  <si>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</si>
  <si>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</si>
  <si>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</si>
  <si>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</si>
  <si>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</si>
  <si>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</si>
  <si>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</si>
  <si>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</si>
  <si>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</si>
  <si>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</si>
  <si>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</si>
  <si>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</si>
  <si>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</si>
  <si>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</si>
  <si>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</si>
  <si>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</si>
  <si>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</si>
  <si>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</si>
  <si>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</si>
  <si>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</si>
  <si>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</si>
  <si>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</si>
  <si>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</si>
  <si>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</si>
  <si>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</si>
  <si>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</si>
  <si>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</si>
  <si>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</si>
  <si>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</si>
  <si>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</si>
  <si>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</si>
  <si>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</si>
  <si>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</si>
  <si>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</si>
  <si>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</si>
  <si>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</si>
  <si>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</si>
  <si>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</si>
  <si>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</si>
  <si>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</si>
  <si>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</si>
  <si>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</si>
  <si>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</si>
  <si>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</si>
  <si>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</si>
  <si>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</si>
  <si>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</si>
  <si>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</si>
  <si>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</si>
  <si>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</si>
  <si>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</si>
  <si>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</si>
  <si>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</si>
  <si>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</si>
  <si>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</si>
  <si>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</si>
  <si>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</si>
  <si>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</si>
  <si>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</si>
  <si>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</si>
  <si>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</si>
  <si>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</si>
  <si>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</si>
  <si>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</si>
  <si>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</si>
  <si>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</si>
  <si>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</si>
  <si>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</si>
  <si>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</si>
  <si>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</si>
  <si>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</si>
  <si>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</si>
  <si>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</si>
  <si>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</si>
  <si>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</si>
  <si>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</si>
  <si>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</si>
  <si>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</si>
  <si>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</si>
  <si>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</si>
  <si>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</si>
  <si>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</si>
  <si>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</si>
  <si>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</si>
  <si>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</si>
  <si>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</si>
  <si>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</si>
  <si>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</si>
  <si>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</si>
  <si>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</si>
  <si>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</si>
  <si>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</si>
  <si>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</si>
  <si>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</si>
  <si>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</si>
  <si>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</si>
  <si>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</si>
  <si>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</si>
  <si>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</si>
  <si>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</si>
  <si>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</si>
  <si>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</si>
  <si>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</si>
  <si>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</si>
  <si>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</si>
  <si>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</si>
  <si>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</si>
  <si>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</si>
  <si>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</si>
  <si>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</si>
  <si>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</si>
  <si>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</si>
  <si>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</si>
  <si>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</si>
  <si>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</si>
  <si>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</si>
  <si>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</si>
  <si>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</si>
  <si>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</si>
  <si>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</si>
  <si>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</si>
  <si>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</si>
  <si>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</si>
  <si>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</si>
  <si>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</si>
  <si>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</si>
  <si>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</si>
  <si>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</si>
  <si>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</si>
  <si>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</si>
  <si>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</si>
  <si>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</si>
  <si>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</si>
  <si>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</si>
  <si>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</si>
  <si>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</si>
  <si>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</si>
  <si>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</si>
  <si>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</si>
  <si>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</si>
  <si>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</si>
  <si>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</si>
  <si>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</si>
  <si>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</si>
  <si>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</si>
  <si>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</si>
  <si>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</si>
  <si>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</si>
  <si>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</si>
  <si>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</si>
  <si>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</si>
  <si>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</si>
  <si>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</si>
  <si>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</si>
  <si>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</si>
  <si>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</si>
  <si>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</si>
  <si>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</si>
  <si>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</si>
  <si>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</si>
  <si>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</si>
  <si>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</si>
  <si>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</si>
  <si>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</si>
  <si>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</si>
  <si>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</si>
  <si>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</si>
  <si>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</si>
  <si>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</si>
  <si>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</si>
  <si>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</si>
  <si>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</si>
  <si>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</si>
  <si>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</si>
  <si>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</si>
  <si>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</si>
  <si>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</si>
  <si>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</si>
  <si>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</si>
  <si>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</si>
  <si>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</si>
  <si>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</si>
  <si>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</si>
  <si>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</si>
  <si>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</si>
  <si>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</si>
  <si>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</si>
  <si>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</si>
  <si>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</si>
  <si>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</si>
  <si>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</si>
  <si>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</si>
  <si>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</si>
  <si>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</si>
  <si>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</si>
  <si>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</si>
  <si>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</si>
  <si>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</si>
  <si>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</si>
  <si>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</si>
  <si>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</si>
  <si>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</si>
  <si>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</si>
  <si>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</si>
  <si>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</si>
  <si>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</si>
  <si>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</si>
  <si>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</si>
  <si>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</si>
  <si>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</si>
  <si>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</si>
  <si>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</si>
  <si>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</si>
  <si>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</si>
  <si>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</si>
  <si>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</si>
  <si>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</si>
  <si>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</si>
  <si>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</si>
  <si>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</si>
  <si>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</si>
  <si>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</si>
  <si>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</si>
  <si>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</si>
  <si>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</si>
  <si>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</si>
  <si>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</si>
  <si>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</si>
  <si>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</si>
  <si>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</si>
  <si>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</si>
  <si>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</si>
  <si>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</si>
  <si>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</si>
  <si>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</si>
  <si>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</si>
  <si>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</si>
  <si>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</si>
  <si>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</si>
  <si>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</si>
  <si>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</si>
  <si>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</si>
  <si>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</si>
  <si>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</si>
  <si>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</si>
  <si>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</si>
  <si>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</si>
  <si>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</si>
  <si>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</si>
  <si>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</si>
  <si>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</si>
  <si>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</si>
  <si>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</si>
  <si>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</si>
  <si>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</si>
  <si>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</si>
  <si>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</si>
  <si>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</si>
  <si>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</si>
  <si>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</si>
  <si>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</si>
  <si>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</si>
  <si>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</si>
  <si>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</si>
  <si>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</si>
  <si>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</si>
  <si>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</si>
  <si>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</si>
  <si>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</si>
  <si>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</si>
  <si>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</si>
  <si>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</si>
  <si>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</si>
  <si>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</si>
  <si>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</si>
  <si>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</si>
  <si>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</si>
  <si>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</si>
  <si>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</si>
  <si>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</si>
  <si>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</si>
  <si>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</si>
  <si>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</si>
  <si>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</si>
  <si>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</si>
  <si>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</si>
  <si>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</si>
  <si>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</si>
  <si>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</si>
  <si>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</si>
  <si>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</si>
  <si>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</si>
  <si>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</si>
  <si>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</si>
  <si>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</si>
  <si>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</si>
  <si>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</si>
  <si>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</si>
  <si>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</si>
  <si>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</si>
  <si>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</si>
  <si>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</si>
  <si>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</si>
  <si>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</si>
  <si>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</si>
  <si>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</si>
  <si>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</si>
  <si>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</si>
  <si>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</si>
  <si>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</si>
  <si>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</si>
  <si>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</si>
  <si>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</si>
  <si>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</si>
  <si>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</si>
  <si>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</si>
  <si>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</si>
  <si>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</si>
  <si>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</si>
  <si>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</si>
  <si>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</si>
  <si>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</si>
  <si>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</si>
  <si>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</si>
  <si>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</si>
  <si>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</si>
  <si>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</si>
  <si>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</si>
  <si>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</si>
  <si>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</si>
  <si>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</si>
  <si>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</si>
  <si>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</si>
  <si>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</si>
  <si>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</si>
  <si>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</si>
  <si>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</si>
  <si>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</si>
  <si>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</si>
  <si>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</si>
  <si>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</si>
  <si>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</si>
  <si>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</si>
  <si>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</si>
  <si>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</si>
  <si>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</si>
  <si>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</si>
  <si>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</si>
  <si>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</si>
  <si>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</si>
  <si>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</si>
  <si>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</si>
  <si>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</si>
  <si>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</si>
  <si>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</si>
  <si>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</si>
  <si>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</si>
  <si>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</si>
  <si>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</si>
  <si>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</si>
  <si>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</si>
  <si>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</si>
  <si>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</si>
  <si>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</si>
  <si>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</si>
  <si>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</si>
  <si>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</si>
  <si>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</si>
  <si>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</si>
  <si>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</si>
  <si>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</si>
  <si>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</si>
  <si>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</si>
  <si>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</si>
  <si>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</si>
  <si>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</si>
  <si>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</si>
  <si>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</si>
  <si>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</si>
  <si>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</si>
  <si>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</si>
  <si>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</si>
  <si>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</si>
  <si>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</si>
  <si>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</si>
  <si>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</si>
  <si>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</si>
  <si>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</si>
  <si>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</si>
  <si>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</si>
  <si>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</si>
  <si>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</si>
  <si>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</si>
  <si>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</si>
  <si>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</si>
  <si>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</si>
  <si>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</si>
  <si>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</si>
  <si>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</si>
  <si>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</si>
  <si>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</si>
  <si>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</si>
  <si>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</si>
  <si>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</si>
  <si>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</si>
  <si>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</si>
  <si>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</si>
  <si>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</si>
  <si>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</si>
  <si>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</si>
  <si>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</si>
  <si>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</si>
  <si>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</si>
  <si>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</si>
  <si>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</si>
  <si>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</si>
  <si>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</si>
  <si>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</si>
  <si>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</si>
  <si>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</si>
  <si>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</si>
  <si>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</si>
  <si>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</si>
  <si>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</si>
  <si>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</si>
  <si>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</si>
  <si>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</si>
  <si>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</si>
  <si>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</si>
  <si>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</si>
  <si>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</si>
  <si>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</si>
  <si>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</si>
  <si>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</si>
  <si>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</si>
  <si>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</si>
  <si>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</si>
  <si>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</si>
  <si>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</si>
  <si>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</si>
  <si>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</si>
  <si>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</si>
  <si>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</si>
  <si>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</si>
  <si>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</si>
  <si>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</si>
  <si>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</si>
  <si>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</si>
  <si>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</si>
  <si>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</si>
  <si>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</si>
  <si>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</si>
  <si>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</si>
  <si>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</si>
  <si>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</si>
  <si>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</si>
  <si>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</si>
  <si>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</si>
  <si>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</si>
  <si>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</si>
  <si>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</si>
  <si>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</si>
  <si>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</si>
  <si>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</si>
  <si>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</si>
  <si>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</si>
  <si>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</si>
  <si>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</si>
  <si>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</si>
  <si>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</si>
  <si>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</si>
  <si>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</si>
  <si>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</si>
  <si>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</si>
  <si>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</si>
  <si>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</si>
  <si>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</si>
  <si>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</si>
  <si>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</si>
  <si>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</si>
  <si>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</si>
  <si>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</si>
  <si>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</si>
  <si>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</si>
  <si>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</si>
  <si>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</si>
  <si>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</si>
  <si>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</si>
  <si>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</si>
  <si>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</si>
  <si>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</si>
  <si>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</si>
  <si>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</si>
  <si>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</si>
  <si>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</si>
  <si>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</si>
  <si>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</si>
  <si>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</si>
  <si>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</si>
  <si>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</si>
  <si>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</si>
  <si>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</si>
  <si>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</si>
  <si>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</si>
  <si>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</si>
  <si>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</si>
  <si>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</si>
  <si>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</si>
  <si>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</si>
  <si>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</si>
  <si>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</si>
  <si>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</si>
  <si>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</si>
  <si>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</si>
  <si>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</si>
  <si>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</si>
  <si>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</si>
  <si>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</si>
  <si>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</si>
  <si>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</si>
  <si>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</si>
  <si>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</si>
  <si>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</si>
  <si>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</si>
  <si>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</si>
  <si>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</si>
  <si>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</si>
  <si>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</si>
  <si>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</si>
  <si>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</si>
  <si>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</si>
  <si>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</si>
  <si>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</si>
  <si>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</si>
  <si>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</si>
  <si>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</si>
  <si>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</si>
  <si>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</si>
  <si>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</si>
  <si>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</si>
  <si>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</si>
  <si>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</si>
  <si>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</si>
  <si>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</si>
  <si>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</si>
  <si>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</si>
  <si>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</si>
  <si>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</si>
  <si>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</si>
  <si>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</si>
  <si>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</si>
  <si>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</si>
  <si>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</si>
  <si>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</si>
  <si>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</si>
  <si>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</si>
  <si>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</si>
  <si>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</si>
  <si>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</si>
  <si>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</si>
  <si>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</si>
  <si>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</si>
  <si>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</si>
  <si>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</si>
  <si>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</si>
  <si>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</si>
  <si>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</si>
  <si>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</si>
  <si>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</si>
  <si>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</si>
  <si>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</si>
  <si>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</si>
  <si>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</si>
  <si>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</si>
  <si>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</si>
  <si>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</si>
  <si>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</si>
  <si>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</si>
  <si>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</si>
  <si>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</si>
  <si>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</si>
  <si>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</si>
  <si>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</si>
  <si>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</si>
  <si>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</si>
  <si>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</si>
  <si>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</si>
  <si>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</si>
  <si>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</si>
  <si>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</si>
  <si>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</si>
  <si>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</si>
  <si>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</si>
  <si>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</si>
  <si>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</si>
  <si>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</si>
  <si>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</si>
  <si>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</si>
  <si>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</si>
  <si>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</si>
  <si>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</si>
  <si>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</si>
  <si>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</si>
  <si>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</si>
  <si>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</si>
  <si>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</si>
  <si>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</si>
  <si>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</si>
  <si>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</si>
  <si>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</si>
  <si>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</si>
  <si>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</si>
  <si>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</si>
  <si>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</si>
  <si>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</si>
  <si>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</si>
  <si>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</si>
  <si>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</si>
  <si>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</si>
  <si>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</si>
  <si>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</si>
  <si>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</si>
  <si>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</si>
  <si>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</si>
  <si>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</si>
  <si>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</si>
  <si>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</si>
  <si>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</si>
  <si>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</si>
  <si>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</si>
  <si>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</si>
  <si>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</si>
  <si>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</si>
  <si>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</si>
  <si>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</si>
  <si>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</si>
  <si>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</si>
  <si>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</si>
  <si>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</si>
  <si>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</si>
  <si>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</si>
  <si>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</si>
  <si>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</si>
  <si>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</si>
  <si>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</si>
  <si>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</si>
  <si>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</si>
  <si>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</si>
  <si>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</si>
  <si>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</si>
  <si>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</si>
  <si>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</si>
  <si>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</si>
  <si>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</si>
  <si>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</si>
  <si>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</si>
  <si>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</si>
  <si>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</si>
  <si>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</si>
  <si>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</si>
  <si>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</si>
  <si>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</si>
  <si>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</si>
  <si>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</si>
  <si>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</si>
  <si>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</si>
  <si>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</si>
  <si>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</si>
  <si>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</si>
  <si>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</si>
  <si>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</si>
  <si>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</si>
  <si>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</si>
  <si>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</si>
  <si>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</si>
  <si>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</si>
  <si>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</si>
  <si>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</si>
  <si>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</si>
  <si>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</si>
  <si>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</si>
  <si>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</si>
  <si>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</si>
  <si>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</si>
  <si>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</si>
  <si>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</si>
  <si>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</si>
  <si>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</si>
  <si>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</si>
  <si>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</si>
  <si>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</si>
  <si>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</si>
  <si>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</si>
  <si>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</si>
  <si>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</si>
  <si>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</si>
  <si>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</si>
  <si>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</si>
  <si>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</si>
  <si>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</si>
  <si>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</si>
  <si>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</si>
  <si>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</si>
  <si>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</si>
  <si>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</si>
  <si>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</si>
  <si>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</si>
  <si>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</si>
  <si>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</si>
  <si>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</si>
  <si>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</si>
  <si>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</si>
  <si>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</si>
  <si>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</si>
  <si>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</si>
  <si>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</si>
  <si>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</si>
  <si>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</si>
  <si>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</si>
  <si>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</si>
  <si>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</si>
  <si>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</si>
  <si>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</si>
  <si>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</si>
  <si>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</si>
  <si>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</si>
  <si>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</si>
  <si>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</si>
  <si>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</si>
  <si>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</si>
  <si>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</si>
  <si>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</si>
  <si>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</si>
  <si>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</si>
  <si>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</si>
  <si>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</si>
  <si>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</si>
  <si>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</si>
  <si>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</si>
  <si>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</si>
  <si>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</si>
  <si>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</si>
  <si>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</si>
  <si>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</si>
  <si>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</si>
  <si>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</si>
  <si>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</si>
  <si>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</si>
  <si>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</si>
  <si>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</si>
  <si>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</si>
  <si>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</si>
  <si>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</si>
  <si>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</si>
  <si>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</si>
  <si>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</si>
  <si>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</si>
  <si>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</si>
  <si>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</si>
  <si>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</si>
  <si>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</si>
  <si>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</si>
  <si>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</si>
  <si>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</si>
  <si>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</si>
  <si>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</si>
  <si>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</si>
  <si>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</si>
  <si>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</si>
  <si>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</si>
  <si>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</si>
  <si>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</si>
  <si>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</si>
  <si>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</si>
  <si>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</si>
  <si>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</si>
  <si>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</si>
  <si>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</si>
  <si>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</si>
  <si>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</si>
  <si>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</si>
  <si>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</si>
  <si>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</si>
  <si>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</si>
  <si>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</si>
  <si>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</si>
  <si>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</si>
  <si>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</si>
  <si>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</si>
  <si>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</si>
  <si>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</si>
  <si>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</si>
  <si>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</si>
  <si>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</si>
  <si>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</si>
  <si>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</si>
  <si>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</si>
  <si>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</si>
  <si>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</si>
  <si>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</si>
  <si>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</si>
  <si>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</si>
  <si>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</si>
  <si>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</si>
  <si>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</si>
  <si>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</si>
  <si>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</si>
  <si>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</si>
  <si>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</si>
  <si>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</si>
  <si>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</si>
  <si>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</si>
  <si>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</si>
  <si>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</si>
  <si>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</si>
  <si>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</si>
  <si>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</si>
  <si>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</si>
  <si>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</si>
  <si>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</si>
  <si>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</si>
  <si>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</si>
  <si>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</si>
  <si>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</si>
  <si>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</si>
  <si>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</si>
  <si>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</si>
  <si>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</si>
  <si>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</si>
  <si>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</si>
  <si>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</si>
  <si>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</si>
  <si>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</si>
  <si>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</si>
  <si>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</si>
  <si>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</si>
  <si>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</si>
  <si>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</si>
  <si>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</si>
  <si>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</si>
  <si>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</si>
  <si>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</si>
  <si>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</si>
  <si>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</si>
  <si>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</si>
  <si>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</si>
  <si>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</si>
  <si>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</si>
  <si>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</si>
  <si>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</si>
  <si>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</si>
  <si>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</si>
  <si>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</si>
  <si>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</si>
  <si>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</si>
  <si>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</si>
  <si>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</si>
  <si>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</si>
  <si>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</si>
  <si>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</si>
  <si>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</si>
  <si>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</si>
  <si>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</si>
  <si>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</si>
  <si>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</si>
  <si>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</si>
  <si>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</si>
  <si>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</si>
  <si>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</si>
  <si>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</si>
  <si>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</si>
  <si>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</si>
  <si>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</si>
  <si>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</si>
  <si>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</si>
  <si>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</si>
  <si>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</si>
  <si>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</si>
  <si>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</si>
  <si>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</si>
  <si>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</si>
  <si>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</si>
  <si>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</si>
  <si>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</si>
  <si>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</si>
  <si>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</si>
  <si>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</si>
  <si>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</si>
  <si>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</si>
  <si>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</si>
  <si>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</si>
  <si>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</si>
  <si>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</si>
  <si>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</si>
  <si>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</si>
  <si>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</si>
  <si>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</si>
  <si>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</si>
  <si>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</si>
  <si>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</si>
  <si>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</si>
  <si>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</si>
  <si>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</si>
  <si>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</si>
  <si>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</si>
  <si>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</si>
  <si>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</si>
  <si>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</si>
  <si>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</si>
  <si>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</si>
  <si>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</si>
  <si>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</si>
  <si>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</si>
  <si>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</si>
  <si>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</si>
  <si>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</si>
  <si>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</si>
  <si>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</si>
  <si>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</si>
  <si>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</si>
  <si>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</si>
  <si>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</si>
  <si>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</si>
  <si>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</si>
  <si>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</si>
  <si>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</si>
  <si>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</si>
  <si>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</si>
  <si>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</si>
  <si>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</si>
  <si>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</si>
  <si>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</si>
  <si>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</si>
  <si>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</si>
  <si>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</si>
  <si>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</si>
  <si>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</si>
  <si>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</si>
  <si>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</si>
  <si>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</si>
  <si>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</si>
  <si>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</si>
  <si>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</si>
  <si>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</si>
  <si>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</si>
  <si>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</si>
  <si>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</si>
  <si>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</si>
  <si>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</si>
  <si>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</si>
  <si>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</si>
  <si>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</si>
  <si>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</si>
  <si>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</si>
  <si>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</si>
  <si>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</si>
  <si>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</si>
  <si>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</si>
  <si>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</si>
  <si>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</si>
  <si>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</si>
  <si>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</si>
  <si>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</si>
  <si>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</si>
  <si>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</si>
  <si>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</si>
  <si>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</si>
  <si>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</si>
  <si>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</si>
  <si>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</si>
  <si>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</si>
  <si>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</si>
  <si>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</si>
  <si>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</si>
  <si>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</si>
  <si>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</si>
  <si>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</si>
  <si>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</si>
  <si>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</si>
  <si>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</si>
  <si>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</si>
  <si>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</si>
  <si>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</si>
  <si>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</si>
  <si>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</si>
  <si>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</si>
  <si>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</si>
  <si>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</si>
  <si>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</si>
  <si>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</si>
  <si>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</si>
  <si>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</si>
  <si>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</si>
  <si>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</si>
  <si>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</si>
  <si>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</si>
  <si>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</si>
  <si>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</si>
  <si>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</si>
  <si>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</si>
  <si>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</si>
  <si>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</si>
  <si>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</si>
  <si>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</si>
  <si>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</si>
  <si>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</si>
  <si>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</si>
  <si>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</si>
  <si>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</si>
  <si>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</si>
  <si>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</si>
  <si>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</si>
  <si>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</si>
  <si>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</si>
  <si>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</si>
  <si>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</si>
  <si>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</si>
  <si>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</si>
  <si>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</si>
  <si>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</si>
  <si>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</si>
  <si>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</si>
  <si>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</si>
  <si>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</si>
  <si>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</si>
  <si>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</si>
  <si>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</si>
  <si>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</si>
  <si>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</si>
  <si>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</si>
  <si>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</si>
  <si>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</si>
  <si>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</si>
  <si>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</si>
  <si>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</si>
  <si>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</si>
  <si>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</si>
  <si>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</si>
  <si>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</si>
  <si>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</si>
  <si>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</si>
  <si>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</si>
  <si>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</si>
  <si>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</si>
  <si>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</si>
  <si>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</si>
  <si>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</si>
  <si>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</si>
  <si>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</si>
  <si>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</si>
  <si>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</si>
  <si>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</si>
  <si>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</si>
  <si>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</si>
  <si>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</si>
  <si>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</si>
  <si>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</si>
  <si>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</si>
  <si>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</si>
  <si>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</si>
  <si>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</si>
  <si>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</si>
  <si>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</si>
  <si>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</si>
  <si>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</si>
  <si>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</si>
  <si>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</si>
  <si>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</si>
  <si>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</si>
  <si>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</si>
  <si>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</si>
  <si>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</si>
  <si>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</si>
  <si>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</si>
  <si>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</si>
  <si>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</si>
  <si>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</si>
  <si>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</si>
  <si>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</si>
  <si>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</si>
  <si>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</si>
  <si>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</si>
  <si>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</si>
  <si>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</si>
  <si>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</si>
  <si>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</si>
  <si>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</si>
  <si>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</si>
  <si>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</si>
  <si>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</si>
  <si>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</si>
  <si>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</si>
  <si>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</si>
  <si>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</si>
  <si>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</si>
  <si>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</si>
  <si>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</si>
  <si>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</si>
  <si>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</si>
  <si>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</si>
  <si>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</si>
  <si>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</si>
  <si>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</si>
  <si>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</si>
  <si>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</si>
  <si>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</si>
  <si>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</si>
  <si>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</si>
  <si>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</si>
  <si>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</si>
  <si>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</si>
  <si>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</si>
  <si>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</si>
  <si>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</si>
  <si>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</si>
  <si>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</si>
  <si>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</si>
  <si>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</si>
  <si>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</si>
  <si>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</si>
  <si>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</si>
  <si>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</si>
  <si>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</si>
  <si>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</si>
  <si>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</si>
  <si>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</si>
  <si>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</si>
  <si>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</si>
  <si>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</si>
  <si>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</si>
  <si>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</si>
  <si>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</si>
  <si>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</si>
  <si>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</si>
  <si>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</si>
  <si>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</si>
  <si>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</si>
  <si>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</si>
  <si>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</si>
  <si>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</si>
  <si>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</si>
  <si>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</si>
  <si>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</si>
  <si>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</si>
  <si>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</si>
  <si>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</si>
  <si>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</si>
  <si>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</si>
  <si>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</si>
  <si>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</si>
  <si>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</si>
  <si>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</si>
  <si>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</si>
  <si>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</si>
  <si>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</si>
  <si>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</si>
  <si>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</si>
  <si>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</si>
  <si>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</si>
  <si>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</si>
  <si>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</si>
  <si>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</si>
  <si>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</si>
  <si>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</si>
  <si>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</si>
  <si>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</si>
  <si>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</si>
  <si>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</si>
  <si>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</si>
  <si>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</si>
  <si>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</si>
  <si>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</si>
  <si>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</si>
  <si>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</si>
  <si>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</si>
  <si>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</si>
  <si>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</si>
  <si>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</si>
  <si>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</si>
  <si>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</si>
  <si>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</si>
  <si>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</si>
  <si>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</si>
  <si>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</si>
  <si>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</si>
  <si>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</si>
  <si>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</si>
  <si>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</si>
  <si>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</si>
  <si>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</si>
  <si>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</si>
  <si>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</si>
  <si>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</si>
  <si>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</si>
  <si>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</si>
  <si>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</si>
  <si>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</si>
  <si>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</si>
  <si>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</si>
  <si>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</si>
  <si>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</si>
  <si>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</si>
  <si>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</si>
  <si>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</si>
  <si>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</si>
  <si>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</si>
  <si>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</si>
  <si>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</si>
  <si>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</si>
  <si>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</si>
  <si>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</si>
  <si>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</si>
  <si>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</si>
  <si>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</si>
  <si>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</si>
  <si>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</si>
  <si>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</si>
  <si>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</si>
  <si>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</si>
  <si>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</si>
  <si>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</si>
  <si>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</si>
  <si>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</si>
  <si>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</si>
  <si>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</si>
  <si>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</si>
  <si>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</si>
  <si>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</si>
  <si>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</si>
  <si>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</si>
  <si>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</si>
  <si>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</si>
  <si>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</si>
  <si>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</si>
  <si>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</si>
  <si>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</si>
  <si>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</si>
  <si>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</si>
  <si>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</si>
  <si>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</si>
  <si>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</si>
  <si>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</si>
  <si>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</si>
  <si>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</si>
  <si>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</si>
  <si>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</si>
  <si>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</si>
  <si>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</si>
  <si>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</si>
  <si>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</si>
  <si>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</si>
  <si>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</si>
  <si>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</si>
  <si>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</si>
  <si>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</si>
  <si>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</si>
  <si>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</si>
  <si>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</si>
  <si>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</si>
  <si>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</si>
  <si>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</si>
  <si>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</si>
  <si>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</si>
  <si>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</si>
  <si>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</si>
  <si>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</si>
  <si>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</si>
  <si>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</si>
  <si>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</si>
  <si>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</si>
  <si>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</si>
  <si>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</si>
  <si>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</si>
  <si>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</si>
  <si>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</si>
  <si>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</si>
  <si>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</si>
  <si>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</si>
  <si>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</si>
  <si>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</si>
  <si>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</si>
  <si>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</si>
  <si>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</si>
  <si>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</si>
  <si>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</si>
  <si>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</si>
  <si>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</si>
  <si>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</si>
  <si>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</si>
  <si>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</si>
  <si>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</si>
  <si>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</si>
  <si>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</si>
  <si>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</si>
  <si>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</si>
  <si>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</si>
  <si>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</si>
  <si>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</si>
  <si>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</si>
  <si>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</si>
  <si>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</si>
  <si>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</si>
  <si>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</si>
  <si>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</si>
  <si>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</si>
  <si>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</si>
  <si>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</si>
  <si>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</si>
  <si>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</si>
  <si>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</si>
  <si>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</si>
  <si>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</si>
  <si>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</si>
  <si>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</si>
  <si>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</si>
  <si>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</si>
  <si>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</si>
  <si>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</si>
  <si>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</si>
  <si>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</si>
  <si>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</si>
  <si>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</si>
  <si>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</si>
  <si>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</si>
  <si>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</si>
  <si>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</si>
  <si>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</si>
  <si>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</si>
  <si>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</si>
  <si>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</si>
  <si>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</si>
  <si>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</si>
  <si>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</si>
  <si>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</si>
  <si>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</si>
  <si>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</si>
  <si>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</si>
  <si>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</si>
  <si>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</si>
  <si>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</si>
  <si>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</si>
  <si>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</si>
  <si>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</si>
  <si>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</si>
  <si>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</si>
  <si>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</si>
  <si>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</si>
  <si>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</si>
  <si>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</si>
  <si>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</si>
  <si>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</si>
  <si>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</si>
  <si>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</si>
  <si>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</si>
  <si>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</si>
  <si>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</si>
  <si>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</si>
  <si>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</si>
  <si>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</si>
  <si>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</si>
  <si>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</si>
  <si>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</si>
  <si>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</si>
  <si>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</si>
  <si>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</si>
  <si>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</si>
  <si>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</si>
  <si>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</si>
  <si>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</si>
  <si>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</si>
  <si>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</si>
  <si>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</si>
  <si>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</si>
  <si>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</si>
  <si>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</si>
  <si>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</si>
  <si>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</si>
  <si>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</si>
  <si>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</si>
  <si>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</si>
  <si>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</si>
  <si>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</si>
  <si>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</si>
  <si>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</si>
  <si>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</si>
  <si>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</si>
  <si>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</si>
  <si>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</si>
  <si>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</si>
  <si>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</si>
  <si>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</si>
  <si>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</si>
  <si>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</si>
  <si>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</si>
  <si>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</si>
  <si>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</si>
  <si>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</si>
  <si>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</si>
  <si>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</si>
  <si>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</si>
  <si>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</si>
  <si>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</si>
  <si>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</si>
  <si>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</si>
  <si>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</si>
  <si>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</si>
  <si>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</si>
  <si>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</si>
  <si>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</si>
  <si>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</si>
  <si>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</si>
  <si>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</si>
  <si>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</si>
  <si>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</si>
  <si>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</si>
  <si>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</si>
  <si>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</si>
  <si>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</si>
  <si>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</si>
  <si>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</si>
  <si>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</si>
  <si>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</si>
  <si>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</si>
  <si>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</si>
  <si>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</si>
  <si>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</si>
  <si>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</si>
  <si>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</si>
  <si>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</si>
  <si>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</si>
  <si>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</si>
  <si>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</si>
  <si>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</si>
  <si>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</si>
  <si>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</si>
  <si>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</si>
  <si>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</si>
  <si>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</si>
  <si>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</si>
  <si>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</si>
  <si>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</si>
  <si>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</si>
  <si>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</si>
  <si>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</si>
  <si>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</si>
  <si>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</si>
  <si>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</si>
  <si>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</si>
  <si>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</si>
  <si>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</si>
  <si>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</si>
  <si>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</si>
  <si>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</si>
  <si>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</si>
  <si>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</si>
  <si>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</si>
  <si>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</si>
  <si>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</si>
  <si>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</si>
  <si>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</si>
  <si>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</si>
  <si>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</si>
  <si>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</si>
  <si>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</si>
  <si>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</si>
  <si>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</si>
  <si>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</si>
  <si>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</si>
  <si>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</si>
  <si>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</si>
  <si>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</si>
  <si>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</si>
  <si>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</si>
  <si>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</si>
  <si>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</si>
  <si>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</si>
  <si>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</si>
  <si>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</si>
  <si>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</si>
  <si>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</si>
  <si>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</si>
  <si>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</si>
  <si>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</si>
  <si>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</si>
  <si>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</si>
  <si>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</si>
  <si>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</si>
  <si>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</si>
  <si>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</si>
  <si>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</si>
  <si>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</si>
  <si>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</si>
  <si>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</si>
  <si>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</si>
  <si>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</si>
  <si>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</si>
  <si>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</si>
  <si>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</si>
  <si>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</si>
  <si>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</si>
  <si>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</si>
  <si>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</si>
  <si>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</si>
  <si>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</si>
  <si>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</si>
  <si>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</si>
  <si>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</si>
  <si>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</si>
  <si>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</si>
  <si>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</si>
  <si>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</si>
  <si>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</si>
  <si>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</si>
  <si>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</si>
  <si>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</si>
  <si>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</si>
  <si>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</si>
  <si>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</si>
  <si>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</si>
  <si>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</si>
  <si>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</si>
  <si>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</si>
  <si>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</si>
  <si>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</si>
  <si>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</si>
  <si>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</si>
  <si>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</si>
  <si>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</si>
  <si>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</si>
  <si>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</si>
  <si>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</si>
  <si>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</si>
  <si>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</si>
  <si>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</si>
  <si>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</si>
  <si>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</si>
  <si>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</si>
  <si>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</si>
  <si>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</si>
  <si>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</si>
  <si>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</si>
  <si>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</si>
  <si>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</si>
  <si>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</si>
  <si>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</si>
  <si>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</si>
  <si>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</si>
  <si>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</si>
  <si>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</si>
  <si>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</si>
  <si>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</si>
  <si>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</si>
  <si>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</si>
  <si>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</si>
  <si>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</si>
  <si>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</si>
  <si>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</si>
  <si>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</si>
  <si>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</si>
  <si>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</si>
  <si>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</si>
  <si>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</si>
  <si>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</si>
  <si>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</si>
  <si>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</si>
  <si>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</si>
  <si>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</si>
  <si>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</si>
  <si>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</si>
  <si>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</si>
  <si>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</si>
  <si>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</si>
  <si>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</si>
  <si>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</si>
  <si>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</si>
  <si>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</si>
  <si>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</si>
  <si>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</si>
  <si>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</si>
  <si>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</si>
  <si>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</si>
  <si>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</si>
  <si>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</si>
  <si>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</si>
  <si>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</si>
  <si>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</si>
  <si>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</si>
  <si>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</si>
  <si>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</si>
  <si>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</si>
  <si>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</si>
  <si>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</si>
  <si>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</si>
  <si>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</si>
  <si>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</si>
  <si>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</si>
  <si>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</si>
  <si>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</si>
  <si>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</si>
  <si>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</si>
  <si>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</si>
  <si>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</si>
  <si>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</si>
  <si>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</si>
  <si>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</si>
  <si>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</si>
  <si>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</si>
  <si>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</si>
  <si>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</si>
  <si>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</si>
  <si>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</si>
  <si>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</si>
  <si>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</si>
  <si>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</si>
  <si>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</si>
  <si>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</si>
  <si>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</si>
  <si>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</si>
  <si>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</si>
  <si>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</si>
  <si>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</si>
  <si>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</si>
  <si>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</si>
  <si>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</si>
  <si>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</si>
  <si>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</si>
  <si>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</si>
  <si>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</si>
  <si>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</si>
  <si>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</si>
  <si>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</si>
  <si>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</si>
  <si>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</si>
  <si>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</si>
  <si>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</si>
  <si>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</si>
  <si>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</si>
  <si>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</si>
  <si>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</si>
  <si>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</si>
  <si>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</si>
  <si>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</si>
  <si>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</si>
  <si>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</si>
  <si>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</si>
  <si>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</si>
  <si>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</si>
  <si>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</si>
  <si>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</si>
  <si>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</si>
  <si>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</si>
  <si>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</si>
  <si>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</si>
  <si>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</si>
  <si>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</si>
  <si>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</si>
  <si>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</si>
  <si>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</si>
  <si>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</si>
  <si>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</si>
  <si>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</si>
  <si>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</si>
  <si>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</si>
  <si>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</si>
  <si>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</si>
  <si>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</si>
  <si>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</si>
  <si>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</si>
  <si>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</si>
  <si>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</si>
  <si>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</si>
  <si>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</si>
  <si>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</si>
  <si>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</si>
  <si>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</si>
  <si>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</si>
  <si>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</si>
  <si>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</si>
  <si>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</si>
  <si>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</si>
  <si>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</si>
  <si>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</si>
  <si>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</si>
  <si>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</si>
  <si>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</si>
  <si>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</si>
  <si>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</si>
  <si>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</si>
  <si>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</si>
  <si>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</si>
  <si>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</si>
  <si>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</si>
  <si>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</si>
  <si>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</si>
  <si>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</si>
  <si>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</si>
  <si>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</si>
  <si>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</si>
  <si>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</si>
  <si>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</si>
  <si>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</si>
  <si>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</si>
  <si>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</si>
  <si>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</si>
  <si>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</si>
  <si>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</si>
  <si>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</si>
  <si>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</si>
  <si>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</si>
  <si>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</si>
  <si>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</si>
  <si>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</si>
  <si>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</si>
  <si>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</si>
  <si>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</si>
  <si>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</si>
  <si>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</si>
  <si>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</si>
  <si>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</si>
  <si>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</si>
  <si>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</si>
  <si>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</si>
  <si>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</si>
  <si>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</si>
  <si>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</si>
  <si>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</si>
  <si>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</si>
  <si>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</si>
  <si>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</si>
  <si>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</si>
  <si>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</si>
  <si>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</si>
  <si>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</si>
  <si>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</si>
  <si>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</si>
  <si>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</si>
  <si>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</si>
  <si>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</si>
  <si>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</si>
  <si>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</si>
  <si>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</si>
  <si>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</si>
  <si>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</si>
  <si>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</si>
  <si>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</si>
  <si>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</si>
  <si>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</si>
  <si>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</si>
  <si>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</si>
  <si>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</si>
  <si>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</si>
  <si>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</si>
  <si>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</si>
  <si>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</si>
  <si>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</si>
  <si>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</si>
  <si>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</si>
  <si>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</si>
  <si>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</si>
  <si>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</si>
  <si>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</si>
  <si>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</si>
  <si>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</si>
  <si>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</si>
  <si>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</si>
  <si>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</si>
  <si>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</si>
  <si>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</si>
  <si>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</si>
  <si>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</si>
  <si>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</si>
  <si>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</si>
  <si>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</si>
  <si>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</si>
  <si>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</si>
  <si>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</si>
  <si>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</si>
  <si>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</si>
  <si>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</si>
  <si>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</si>
  <si>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</si>
  <si>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</si>
  <si>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</si>
  <si>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</si>
  <si>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</si>
  <si>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</si>
  <si>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</si>
  <si>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</si>
  <si>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</si>
  <si>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</si>
  <si>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</si>
  <si>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</si>
  <si>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</si>
  <si>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</si>
  <si>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</si>
  <si>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</si>
  <si>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</si>
  <si>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</si>
  <si>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</si>
  <si>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</si>
  <si>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</si>
  <si>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</si>
  <si>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</si>
  <si>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</si>
  <si>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</si>
  <si>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</si>
  <si>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</si>
  <si>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</si>
  <si>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</si>
  <si>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</si>
  <si>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</si>
  <si>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</si>
  <si>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</si>
  <si>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</si>
  <si>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</si>
  <si>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</si>
  <si>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</si>
  <si>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</si>
  <si>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</si>
  <si>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</si>
  <si>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</si>
  <si>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</si>
  <si>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</si>
  <si>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</si>
  <si>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</si>
  <si>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</si>
  <si>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</si>
  <si>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</si>
  <si>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</si>
  <si>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</si>
  <si>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</si>
  <si>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</si>
  <si>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</si>
  <si>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</si>
  <si>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</si>
  <si>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</si>
  <si>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</si>
  <si>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</si>
  <si>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</si>
  <si>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</si>
  <si>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</si>
  <si>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</si>
  <si>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</si>
  <si>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</si>
  <si>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</si>
  <si>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</si>
  <si>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</si>
  <si>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</si>
  <si>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</si>
  <si>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</si>
  <si>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</si>
  <si>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</si>
  <si>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</si>
  <si>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</si>
  <si>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</si>
  <si>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</si>
  <si>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</si>
  <si>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</si>
  <si>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</si>
  <si>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</si>
  <si>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</si>
  <si>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</si>
  <si>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</si>
  <si>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</si>
  <si>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</si>
  <si>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</si>
  <si>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</si>
  <si>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</si>
  <si>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</si>
  <si>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</si>
  <si>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</si>
  <si>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</si>
  <si>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</si>
  <si>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</si>
  <si>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</si>
  <si>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</si>
  <si>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</si>
  <si>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</si>
  <si>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</si>
  <si>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</si>
  <si>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</si>
  <si>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</si>
  <si>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</si>
  <si>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</si>
  <si>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</si>
  <si>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</si>
  <si>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</si>
  <si>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</si>
  <si>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</si>
  <si>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</si>
  <si>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</si>
  <si>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</si>
  <si>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</si>
  <si>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</si>
  <si>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</si>
  <si>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</si>
  <si>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</si>
  <si>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</si>
  <si>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</si>
  <si>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</si>
  <si>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</si>
  <si>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</si>
  <si>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</si>
  <si>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</si>
  <si>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</si>
  <si>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</si>
  <si>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</si>
  <si>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</si>
  <si>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</si>
  <si>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</si>
  <si>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</si>
  <si>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</si>
  <si>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</si>
  <si>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</si>
  <si>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</si>
  <si>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</si>
  <si>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</si>
  <si>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</si>
  <si>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</si>
  <si>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</si>
  <si>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</si>
  <si>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</si>
  <si>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</si>
  <si>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</si>
  <si>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</si>
  <si>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</si>
  <si>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</si>
  <si>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</si>
  <si>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</si>
  <si>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</si>
  <si>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</si>
  <si>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</si>
  <si>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</si>
  <si>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</si>
  <si>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</si>
  <si>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</si>
  <si>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</si>
  <si>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</si>
  <si>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</si>
  <si>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</si>
  <si>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</si>
  <si>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</si>
  <si>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</si>
  <si>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</si>
  <si>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</si>
  <si>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</si>
  <si>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</si>
  <si>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</si>
  <si>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</si>
  <si>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</si>
  <si>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</si>
  <si>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</si>
  <si>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</si>
  <si>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</si>
  <si>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</si>
  <si>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</si>
  <si>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</si>
  <si>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</si>
  <si>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</si>
  <si>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</si>
  <si>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</si>
  <si>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</si>
  <si>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</si>
  <si>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</si>
  <si>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</si>
  <si>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</si>
  <si>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</si>
  <si>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</si>
  <si>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</si>
  <si>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</si>
  <si>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</si>
  <si>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</si>
  <si>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</si>
  <si>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</si>
  <si>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</si>
  <si>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</si>
  <si>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</si>
  <si>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</si>
  <si>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</si>
  <si>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</si>
  <si>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</si>
  <si>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</si>
  <si>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</si>
  <si>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</si>
  <si>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</si>
  <si>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</si>
  <si>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</si>
  <si>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</si>
  <si>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</si>
  <si>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</si>
  <si>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</si>
  <si>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</si>
  <si>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</si>
  <si>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</si>
  <si>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</si>
  <si>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</si>
  <si>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</si>
  <si>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</si>
  <si>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</si>
  <si>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</si>
  <si>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</si>
  <si>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</si>
  <si>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</si>
  <si>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</si>
  <si>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</si>
  <si>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</si>
  <si>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</si>
  <si>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</si>
  <si>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</si>
  <si>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</si>
  <si>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</si>
  <si>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</si>
  <si>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</si>
  <si>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</si>
  <si>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</si>
  <si>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</si>
  <si>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</si>
  <si>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</si>
  <si>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</si>
  <si>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</si>
  <si>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</si>
  <si>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</si>
  <si>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</si>
  <si>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</si>
  <si>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</si>
  <si>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</si>
  <si>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</si>
  <si>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</si>
  <si>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</si>
  <si>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</si>
  <si>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</si>
  <si>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</si>
  <si>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</si>
  <si>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</si>
  <si>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</si>
  <si>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</si>
  <si>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</si>
  <si>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</si>
  <si>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</si>
  <si>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</si>
  <si>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</si>
  <si>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</si>
  <si>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</si>
  <si>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</si>
  <si>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</si>
  <si>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</si>
  <si>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</si>
  <si>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</si>
  <si>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</si>
  <si>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</si>
  <si>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</si>
  <si>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</si>
  <si>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</si>
  <si>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</si>
  <si>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</si>
  <si>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</si>
  <si>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</si>
  <si>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</si>
  <si>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</si>
  <si>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</si>
  <si>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</si>
  <si>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</si>
  <si>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</si>
  <si>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</si>
  <si>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</si>
  <si>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</si>
  <si>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</si>
  <si>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</si>
  <si>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</si>
  <si>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</si>
  <si>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</si>
  <si>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</si>
  <si>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</si>
  <si>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</si>
  <si>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</si>
  <si>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</si>
  <si>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</si>
  <si>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</si>
  <si>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</si>
  <si>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</si>
  <si>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</si>
  <si>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</si>
  <si>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</si>
  <si>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</si>
  <si>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</si>
  <si>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</si>
  <si>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</si>
  <si>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</si>
  <si>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</si>
  <si>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</si>
  <si>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</si>
  <si>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</si>
  <si>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</si>
  <si>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</si>
  <si>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</si>
  <si>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</si>
  <si>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</si>
  <si>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</si>
  <si>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</si>
  <si>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</si>
  <si>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</si>
  <si>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</si>
  <si>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</si>
  <si>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</si>
  <si>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</si>
  <si>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</si>
  <si>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</si>
  <si>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</si>
  <si>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</si>
  <si>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</si>
  <si>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</si>
  <si>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</si>
  <si>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</si>
  <si>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</si>
  <si>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</si>
  <si>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</si>
  <si>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</si>
  <si>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</si>
  <si>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</si>
  <si>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</si>
  <si>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</si>
  <si>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</si>
  <si>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</si>
  <si>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</si>
  <si>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</si>
  <si>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</si>
  <si>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</si>
  <si>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</si>
  <si>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</si>
  <si>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</si>
  <si>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</si>
  <si>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</si>
  <si>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</si>
  <si>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</si>
  <si>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</si>
  <si>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</si>
  <si>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</si>
  <si>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</si>
  <si>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</si>
  <si>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</si>
  <si>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</si>
  <si>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</si>
  <si>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</si>
  <si>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</si>
  <si>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</si>
  <si>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</si>
  <si>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</si>
  <si>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</si>
  <si>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</si>
  <si>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</si>
  <si>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</si>
  <si>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</si>
  <si>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</si>
  <si>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</si>
  <si>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</si>
  <si>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</si>
  <si>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</si>
  <si>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</si>
  <si>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</si>
  <si>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</si>
  <si>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</si>
  <si>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</si>
  <si>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</si>
  <si>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</si>
  <si>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</si>
  <si>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</si>
  <si>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</si>
  <si>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</si>
  <si>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</si>
  <si>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</si>
  <si>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</si>
  <si>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</si>
  <si>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</si>
  <si>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</si>
  <si>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</si>
  <si>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</si>
  <si>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</si>
  <si>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</si>
  <si>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</si>
  <si>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</si>
  <si>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</si>
  <si>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</si>
  <si>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</si>
  <si>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</si>
  <si>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</si>
  <si>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</si>
  <si>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</si>
  <si>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</si>
  <si>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</si>
  <si>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</si>
  <si>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</si>
  <si>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</si>
  <si>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</si>
  <si>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</si>
  <si>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</si>
  <si>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</si>
  <si>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</si>
  <si>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</si>
  <si>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</si>
  <si>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</si>
  <si>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</si>
  <si>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</si>
  <si>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</si>
  <si>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</si>
  <si>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</si>
  <si>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</si>
  <si>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</si>
  <si>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</si>
  <si>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</si>
  <si>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</si>
  <si>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</si>
  <si>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</si>
  <si>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</si>
  <si>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</si>
  <si>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</si>
  <si>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</si>
  <si>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</si>
  <si>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</si>
  <si>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</si>
  <si>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</si>
  <si>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</si>
  <si>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</si>
  <si>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</si>
  <si>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</si>
  <si>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</si>
  <si>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</si>
  <si>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</si>
  <si>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</si>
  <si>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</si>
  <si>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</si>
  <si>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</si>
  <si>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</si>
  <si>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</si>
  <si>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</si>
  <si>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</si>
  <si>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</si>
  <si>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</si>
  <si>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</si>
  <si>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</si>
  <si>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</si>
  <si>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</si>
  <si>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</si>
  <si>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</si>
  <si>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</si>
  <si>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</si>
  <si>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</si>
  <si>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</si>
  <si>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</si>
  <si>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</si>
  <si>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</si>
  <si>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</si>
  <si>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</si>
  <si>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</si>
  <si>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</si>
  <si>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</si>
  <si>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</si>
  <si>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</si>
  <si>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</si>
  <si>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</si>
  <si>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</si>
  <si>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</si>
  <si>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</si>
  <si>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</si>
  <si>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</si>
  <si>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</si>
  <si>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</si>
  <si>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</si>
  <si>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</si>
  <si>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</si>
  <si>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</si>
  <si>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</si>
  <si>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</si>
  <si>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</si>
  <si>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</si>
  <si>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</si>
  <si>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</si>
  <si>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</si>
  <si>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</si>
  <si>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</si>
  <si>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</si>
  <si>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</si>
  <si>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</si>
  <si>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</si>
  <si>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</si>
  <si>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</si>
  <si>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</si>
  <si>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</si>
  <si>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</si>
  <si>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</si>
  <si>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</si>
  <si>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</si>
  <si>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</si>
  <si>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</si>
  <si>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</si>
  <si>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</si>
  <si>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</si>
  <si>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</si>
  <si>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</si>
  <si>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</si>
  <si>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</si>
  <si>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</si>
  <si>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</si>
  <si>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</si>
  <si>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</si>
  <si>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</si>
  <si>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</si>
  <si>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</si>
  <si>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</si>
  <si>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</si>
  <si>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</si>
  <si>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</si>
  <si>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</si>
  <si>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</si>
  <si>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</si>
  <si>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</si>
  <si>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</si>
  <si>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</si>
  <si>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</si>
  <si>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</si>
  <si>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</si>
  <si>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</si>
  <si>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</si>
  <si>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</si>
  <si>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</si>
  <si>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</si>
  <si>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</si>
  <si>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</si>
  <si>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</si>
  <si>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</si>
  <si>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</si>
  <si>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</si>
  <si>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</si>
  <si>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</si>
  <si>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</si>
  <si>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</si>
  <si>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</si>
  <si>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</si>
  <si>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</si>
  <si>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</si>
  <si>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</si>
  <si>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</si>
  <si>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</si>
  <si>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</si>
  <si>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</si>
  <si>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</si>
  <si>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</si>
  <si>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</si>
  <si>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</si>
  <si>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</si>
  <si>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</si>
  <si>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</si>
  <si>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</si>
  <si>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</si>
  <si>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</si>
  <si>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</si>
  <si>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</si>
  <si>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</si>
  <si>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</si>
  <si>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</si>
  <si>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</si>
  <si>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</si>
  <si>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</si>
  <si>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</si>
  <si>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</si>
  <si>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</si>
  <si>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</si>
  <si>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</si>
  <si>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</si>
  <si>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</si>
  <si>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</si>
  <si>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</si>
  <si>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</si>
  <si>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</si>
  <si>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</si>
  <si>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</si>
  <si>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</si>
  <si>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</si>
  <si>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</si>
  <si>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</si>
  <si>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</si>
  <si>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</si>
  <si>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</si>
  <si>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</si>
  <si>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</si>
  <si>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</si>
  <si>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</si>
  <si>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</si>
  <si>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</si>
  <si>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</si>
  <si>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</si>
  <si>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</si>
  <si>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</si>
  <si>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</si>
  <si>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</si>
  <si>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</si>
  <si>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</si>
  <si>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</si>
  <si>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</si>
  <si>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</si>
  <si>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</si>
  <si>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</si>
  <si>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</si>
  <si>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</si>
  <si>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</si>
  <si>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</si>
  <si>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</si>
  <si>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</si>
  <si>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</si>
  <si>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</si>
  <si>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</si>
  <si>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</si>
  <si>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</si>
  <si>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</si>
  <si>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</si>
  <si>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</si>
  <si>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</si>
  <si>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</si>
  <si>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</si>
  <si>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</si>
  <si>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</si>
  <si>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</si>
  <si>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</si>
  <si>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</si>
  <si>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</si>
  <si>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</si>
  <si>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</si>
  <si>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</si>
  <si>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</si>
  <si>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</si>
  <si>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</si>
  <si>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</si>
  <si>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</si>
  <si>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</si>
  <si>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</si>
  <si>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</si>
  <si>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</si>
  <si>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</si>
  <si>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</si>
  <si>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</si>
  <si>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</si>
  <si>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</si>
  <si>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</si>
  <si>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</si>
  <si>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</si>
  <si>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</si>
  <si>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</si>
  <si>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</si>
  <si>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</si>
  <si>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</si>
  <si>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</si>
  <si>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</si>
  <si>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</si>
  <si>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</si>
  <si>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</si>
  <si>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</si>
  <si>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</si>
  <si>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</si>
  <si>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</si>
  <si>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</si>
  <si>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</si>
  <si>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</si>
  <si>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</si>
  <si>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</si>
  <si>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</si>
  <si>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</si>
  <si>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</si>
  <si>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</si>
  <si>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</si>
  <si>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</si>
  <si>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</si>
  <si>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</si>
  <si>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</si>
  <si>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</si>
  <si>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</si>
  <si>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</si>
  <si>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</si>
  <si>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</si>
  <si>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</si>
  <si>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</si>
  <si>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</si>
  <si>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</si>
  <si>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</si>
  <si>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</si>
  <si>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</si>
  <si>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</si>
  <si>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</si>
  <si>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</si>
  <si>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</si>
  <si>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</si>
  <si>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</si>
  <si>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</si>
  <si>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</si>
  <si>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</si>
  <si>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</si>
  <si>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</si>
  <si>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</si>
  <si>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</si>
  <si>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</si>
  <si>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</si>
  <si>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</si>
  <si>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</si>
  <si>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</si>
  <si>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</si>
  <si>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</si>
  <si>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</si>
  <si>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</si>
  <si>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</si>
  <si>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</si>
  <si>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</si>
  <si>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</si>
  <si>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</si>
  <si>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</si>
  <si>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</si>
  <si>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</si>
  <si>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</si>
  <si>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</si>
  <si>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</si>
  <si>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</si>
  <si>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</si>
  <si>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</si>
  <si>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</si>
  <si>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</si>
  <si>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</si>
  <si>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</si>
  <si>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</si>
  <si>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</si>
  <si>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</si>
  <si>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</si>
  <si>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</si>
  <si>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</si>
  <si>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</si>
  <si>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</si>
  <si>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</si>
  <si>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</si>
  <si>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</si>
  <si>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</si>
  <si>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</si>
  <si>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</si>
  <si>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</si>
  <si>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</si>
  <si>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</si>
  <si>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</si>
  <si>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</si>
  <si>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</si>
  <si>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</si>
  <si>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</si>
  <si>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</si>
  <si>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</si>
  <si>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</si>
  <si>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</si>
  <si>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</si>
  <si>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</si>
  <si>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</si>
  <si>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</si>
  <si>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</si>
  <si>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</si>
  <si>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</si>
  <si>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</si>
  <si>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</si>
  <si>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</si>
  <si>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</si>
  <si>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</si>
  <si>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</si>
  <si>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</si>
  <si>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</si>
  <si>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</si>
  <si>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</si>
  <si>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</si>
  <si>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</si>
  <si>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</si>
  <si>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</si>
  <si>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</si>
  <si>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</si>
  <si>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</si>
  <si>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</si>
  <si>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</si>
  <si>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</si>
  <si>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</si>
  <si>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</si>
  <si>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</si>
  <si>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</si>
  <si>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</si>
  <si>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</si>
  <si>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</si>
  <si>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</si>
  <si>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</si>
  <si>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</si>
  <si>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</si>
  <si>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</si>
  <si>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</si>
  <si>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</si>
  <si>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</si>
  <si>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</si>
  <si>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</si>
  <si>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</si>
  <si>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</si>
  <si>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</si>
  <si>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</si>
  <si>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</si>
  <si>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</si>
  <si>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</si>
  <si>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</si>
  <si>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</si>
  <si>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</si>
  <si>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</si>
  <si>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</si>
  <si>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</si>
  <si>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</si>
  <si>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</si>
  <si>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</si>
  <si>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</si>
  <si>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</si>
  <si>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</si>
  <si>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</si>
  <si>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</si>
  <si>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</si>
  <si>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</si>
  <si>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</si>
  <si>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</si>
  <si>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</si>
  <si>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</si>
  <si>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</si>
  <si>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</si>
  <si>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</si>
  <si>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</si>
  <si>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</si>
  <si>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</si>
  <si>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</si>
  <si>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</si>
  <si>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</si>
  <si>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</si>
  <si>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</si>
  <si>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</si>
  <si>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</si>
  <si>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</si>
  <si>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</si>
  <si>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</si>
  <si>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</si>
  <si>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</si>
  <si>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</si>
  <si>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</si>
  <si>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</si>
  <si>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</si>
  <si>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</si>
  <si>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</si>
  <si>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</si>
  <si>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</si>
  <si>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</si>
  <si>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</si>
  <si>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</si>
  <si>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</si>
  <si>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</si>
  <si>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</si>
  <si>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</si>
  <si>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</si>
  <si>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</si>
  <si>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</si>
  <si>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</si>
  <si>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</si>
  <si>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</si>
  <si>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</si>
  <si>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</si>
  <si>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</si>
  <si>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</si>
  <si>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</si>
  <si>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</si>
  <si>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</si>
  <si>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</si>
  <si>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</si>
  <si>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</si>
  <si>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</si>
  <si>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</si>
  <si>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</si>
  <si>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</si>
  <si>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</si>
  <si>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</si>
  <si>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</si>
  <si>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</si>
  <si>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</si>
  <si>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</si>
  <si>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</si>
  <si>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</si>
  <si>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</si>
  <si>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</si>
  <si>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</si>
  <si>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</si>
  <si>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</si>
  <si>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</si>
  <si>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</si>
  <si>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</si>
  <si>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</si>
  <si>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</si>
  <si>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</si>
  <si>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</si>
  <si>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</si>
  <si>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</si>
  <si>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</si>
  <si>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</si>
  <si>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</si>
  <si>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</si>
  <si>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</si>
  <si>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</si>
  <si>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</si>
  <si>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</si>
  <si>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</si>
  <si>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</si>
  <si>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</si>
  <si>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</si>
  <si>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</si>
  <si>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</si>
  <si>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</si>
  <si>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</si>
  <si>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</si>
  <si>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</si>
  <si>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</si>
  <si>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</si>
  <si>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</si>
  <si>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</si>
  <si>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</si>
  <si>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</si>
  <si>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</si>
  <si>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</si>
  <si>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</si>
  <si>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</si>
  <si>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</si>
  <si>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</si>
  <si>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</si>
  <si>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</si>
  <si>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</si>
  <si>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</si>
  <si>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</si>
  <si>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</si>
  <si>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</si>
  <si>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</si>
  <si>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</si>
  <si>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</si>
  <si>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</si>
  <si>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</si>
  <si>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</si>
  <si>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</si>
  <si>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</si>
  <si>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</si>
  <si>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</si>
  <si>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</si>
  <si>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</si>
  <si>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</si>
  <si>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</si>
  <si>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</si>
  <si>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</si>
  <si>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</si>
  <si>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</si>
  <si>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</si>
  <si>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</si>
  <si>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</si>
  <si>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</si>
  <si>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</si>
  <si>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</si>
  <si>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</si>
  <si>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</si>
  <si>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</si>
  <si>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</si>
  <si>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</si>
  <si>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</si>
  <si>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</si>
  <si>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</si>
  <si>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</si>
  <si>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</si>
  <si>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</si>
  <si>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</si>
  <si>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</si>
  <si>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</si>
  <si>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</si>
  <si>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</si>
  <si>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</si>
  <si>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</si>
  <si>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</si>
  <si>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</si>
  <si>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</si>
  <si>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</si>
  <si>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</si>
  <si>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</si>
  <si>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</si>
  <si>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</si>
  <si>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</si>
  <si>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</si>
  <si>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</si>
  <si>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</si>
  <si>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</si>
  <si>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</si>
  <si>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</si>
  <si>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</si>
  <si>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</si>
  <si>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</si>
  <si>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</si>
  <si>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</si>
  <si>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</si>
  <si>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</si>
  <si>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</si>
  <si>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</si>
  <si>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</si>
  <si>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</si>
  <si>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</si>
  <si>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</si>
  <si>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</si>
  <si>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</si>
  <si>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</si>
  <si>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</si>
  <si>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</si>
  <si>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</si>
  <si>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</si>
  <si>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</si>
  <si>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</si>
  <si>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</si>
  <si>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</si>
  <si>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</si>
  <si>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</si>
  <si>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</si>
  <si>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</si>
  <si>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</si>
  <si>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</si>
  <si>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</si>
  <si>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</si>
  <si>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</si>
  <si>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</si>
  <si>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</si>
  <si>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</si>
  <si>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</si>
  <si>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</si>
  <si>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</si>
  <si>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</si>
  <si>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</si>
  <si>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</si>
  <si>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</si>
  <si>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</si>
  <si>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</si>
  <si>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</si>
  <si>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</si>
  <si>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</si>
  <si>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</si>
  <si>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</si>
  <si>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</si>
  <si>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</si>
  <si>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</si>
  <si>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</si>
  <si>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</si>
  <si>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</si>
  <si>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</si>
  <si>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</si>
  <si>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</si>
  <si>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</si>
  <si>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</si>
  <si>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</si>
  <si>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</si>
  <si>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</si>
  <si>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</si>
  <si>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</si>
  <si>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</si>
  <si>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</si>
  <si>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</si>
  <si>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</si>
  <si>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</si>
  <si>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</si>
  <si>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</si>
  <si>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</si>
  <si>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</si>
  <si>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</si>
  <si>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</si>
  <si>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</si>
  <si>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</si>
  <si>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</si>
  <si>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</si>
  <si>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</si>
  <si>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</si>
  <si>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</si>
  <si>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</si>
  <si>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</si>
  <si>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</si>
  <si>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</si>
  <si>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</si>
  <si>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</si>
  <si>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</si>
  <si>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</si>
  <si>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</si>
  <si>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</si>
  <si>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</si>
  <si>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</si>
  <si>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</si>
  <si>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</si>
  <si>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</si>
  <si>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</si>
  <si>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</si>
  <si>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</si>
  <si>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</si>
  <si>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</si>
  <si>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</si>
  <si>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</si>
  <si>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</si>
  <si>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</si>
  <si>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</si>
  <si>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</si>
  <si>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</si>
  <si>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</si>
  <si>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</si>
  <si>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</si>
  <si>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</si>
  <si>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</si>
  <si>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</si>
  <si>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</si>
  <si>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</si>
  <si>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</si>
  <si>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</si>
  <si>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</si>
  <si>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</si>
  <si>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</si>
  <si>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</si>
  <si>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</si>
  <si>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</si>
  <si>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</si>
  <si>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</si>
  <si>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</si>
  <si>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</si>
  <si>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</si>
  <si>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</si>
  <si>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</si>
  <si>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</si>
  <si>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</si>
  <si>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</si>
  <si>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</si>
  <si>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</si>
  <si>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</si>
  <si>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</si>
  <si>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</si>
  <si>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</si>
  <si>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</si>
  <si>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</si>
  <si>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</si>
  <si>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</si>
  <si>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</si>
  <si>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</si>
  <si>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</si>
  <si>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</si>
  <si>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</si>
  <si>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</si>
  <si>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</si>
  <si>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</si>
  <si>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</si>
  <si>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</si>
  <si>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</si>
  <si>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</si>
  <si>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</si>
  <si>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</si>
  <si>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</si>
  <si>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</si>
  <si>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</si>
  <si>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</si>
  <si>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</si>
  <si>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</si>
  <si>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</si>
  <si>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</si>
  <si>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</si>
  <si>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</si>
  <si>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</si>
  <si>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</si>
  <si>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</si>
  <si>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</si>
  <si>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</si>
  <si>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</si>
  <si>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</si>
  <si>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</si>
  <si>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</si>
  <si>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</si>
  <si>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</si>
  <si>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</si>
  <si>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</si>
  <si>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</si>
  <si>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</si>
  <si>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</si>
  <si>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</si>
  <si>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</si>
  <si>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</si>
  <si>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</si>
  <si>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</si>
  <si>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</si>
  <si>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</si>
  <si>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</si>
  <si>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</si>
  <si>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</si>
  <si>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</si>
  <si>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</si>
  <si>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</si>
  <si>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</si>
  <si>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</si>
  <si>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</si>
  <si>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</si>
  <si>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</si>
  <si>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</si>
  <si>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</si>
  <si>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</si>
  <si>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</si>
  <si>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</si>
  <si>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</si>
  <si>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</si>
  <si>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</si>
  <si>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</si>
  <si>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</si>
  <si>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</si>
  <si>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</si>
  <si>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</si>
  <si>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</si>
  <si>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</si>
  <si>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</si>
  <si>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</si>
  <si>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</si>
  <si>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</si>
  <si>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</si>
  <si>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</si>
  <si>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</si>
  <si>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</si>
  <si>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</si>
  <si>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</si>
  <si>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</si>
  <si>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</si>
  <si>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</si>
  <si>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</si>
  <si>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</si>
  <si>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</si>
  <si>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</si>
  <si>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</si>
  <si>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</si>
  <si>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</si>
  <si>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</si>
  <si>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</si>
  <si>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</si>
  <si>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</si>
  <si>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</si>
  <si>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</si>
  <si>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</si>
  <si>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</si>
  <si>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</si>
  <si>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</si>
  <si>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</si>
  <si>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</si>
  <si>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</si>
  <si>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</si>
  <si>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</si>
  <si>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</si>
  <si>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</si>
  <si>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</si>
  <si>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</si>
  <si>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</si>
  <si>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</si>
  <si>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</si>
  <si>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</si>
  <si>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</si>
  <si>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</si>
  <si>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</si>
  <si>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</si>
  <si>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</si>
  <si>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</si>
  <si>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</si>
  <si>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</si>
  <si>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</si>
  <si>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</si>
  <si>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</si>
  <si>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</si>
  <si>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</si>
  <si>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</si>
  <si>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</si>
  <si>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</si>
  <si>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</si>
  <si>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</si>
  <si>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</si>
  <si>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</si>
  <si>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</si>
  <si>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</si>
  <si>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</si>
  <si>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</si>
  <si>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</si>
  <si>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</si>
  <si>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</si>
  <si>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</si>
  <si>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</si>
  <si>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</si>
  <si>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</si>
  <si>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</si>
  <si>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</si>
  <si>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</si>
  <si>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</si>
  <si>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</si>
  <si>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</si>
  <si>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</si>
  <si>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</si>
  <si>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</si>
  <si>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</si>
  <si>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</si>
  <si>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</si>
  <si>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</si>
  <si>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</si>
  <si>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</si>
  <si>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</si>
  <si>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</si>
  <si>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</si>
  <si>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</si>
  <si>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</si>
  <si>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</si>
  <si>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</si>
  <si>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</si>
  <si>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</si>
  <si>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</si>
  <si>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</si>
  <si>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</si>
  <si>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</si>
  <si>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</si>
  <si>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</si>
  <si>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</si>
  <si>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</si>
  <si>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</si>
  <si>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</si>
  <si>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</si>
  <si>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</si>
  <si>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</si>
  <si>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</si>
  <si>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</si>
  <si>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</si>
  <si>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</si>
  <si>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</si>
  <si>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</si>
  <si>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</si>
  <si>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</si>
  <si>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</si>
  <si>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</si>
  <si>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</si>
  <si>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</si>
  <si>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</si>
  <si>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</si>
  <si>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</si>
  <si>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</si>
  <si>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</si>
  <si>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</si>
  <si>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</si>
  <si>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</si>
  <si>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</si>
  <si>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</si>
  <si>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</si>
  <si>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</si>
  <si>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</si>
  <si>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</si>
  <si>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</si>
  <si>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</si>
  <si>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</si>
  <si>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</si>
  <si>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</si>
  <si>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</si>
  <si>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</si>
  <si>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</si>
  <si>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</si>
  <si>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</si>
  <si>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</si>
  <si>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</si>
  <si>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</si>
  <si>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</si>
  <si>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</si>
  <si>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</si>
  <si>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</si>
  <si>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</si>
  <si>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</si>
  <si>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</si>
  <si>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</si>
  <si>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</si>
  <si>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</si>
  <si>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</si>
  <si>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</si>
  <si>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</si>
  <si>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</si>
  <si>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</si>
  <si>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</si>
  <si>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</si>
  <si>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</si>
  <si>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</si>
  <si>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</si>
  <si>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</si>
  <si>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</si>
  <si>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</si>
  <si>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</si>
  <si>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</si>
  <si>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</si>
  <si>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</si>
  <si>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</si>
  <si>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</si>
  <si>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</si>
  <si>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</si>
  <si>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</si>
  <si>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</si>
  <si>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</si>
  <si>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</si>
  <si>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</si>
  <si>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</si>
  <si>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</si>
  <si>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</si>
  <si>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</si>
  <si>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</si>
  <si>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</si>
  <si>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</si>
  <si>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</si>
  <si>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</si>
  <si>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</si>
  <si>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</si>
  <si>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</si>
  <si>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</si>
  <si>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</si>
  <si>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</si>
  <si>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</si>
  <si>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</si>
  <si>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</si>
  <si>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</si>
  <si>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</si>
  <si>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</si>
  <si>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</si>
  <si>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</si>
  <si>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</si>
  <si>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</si>
  <si>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</si>
  <si>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</si>
  <si>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</si>
  <si>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</si>
  <si>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</si>
  <si>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</si>
  <si>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</si>
  <si>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</si>
  <si>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</si>
  <si>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</si>
  <si>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</si>
  <si>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</si>
  <si>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</si>
  <si>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</si>
  <si>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</si>
  <si>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</si>
  <si>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</si>
  <si>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</si>
  <si>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</si>
  <si>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</si>
  <si>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</si>
  <si>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</si>
  <si>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</si>
  <si>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</si>
  <si>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</si>
  <si>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</si>
  <si>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</si>
  <si>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</si>
  <si>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</si>
  <si>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</si>
  <si>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</si>
  <si>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</si>
  <si>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</si>
  <si>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</si>
  <si>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</si>
  <si>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</si>
  <si>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</si>
  <si>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</si>
  <si>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</si>
  <si>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</si>
  <si>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</si>
  <si>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</si>
  <si>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</si>
  <si>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</si>
  <si>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</si>
  <si>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</si>
  <si>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</si>
  <si>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</si>
  <si>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</si>
  <si>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</si>
  <si>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</si>
  <si>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</si>
  <si>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</si>
  <si>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</si>
  <si>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</si>
  <si>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</si>
  <si>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</si>
  <si>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</si>
  <si>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</si>
  <si>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</si>
  <si>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</si>
  <si>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</si>
  <si>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</si>
  <si>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</si>
  <si>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</si>
  <si>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</si>
  <si>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</si>
  <si>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</si>
  <si>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</si>
  <si>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</si>
  <si>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</si>
  <si>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</si>
  <si>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</si>
  <si>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</si>
  <si>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</si>
  <si>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</si>
  <si>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</si>
  <si>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</si>
  <si>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</si>
  <si>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</si>
  <si>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</si>
  <si>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</si>
  <si>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</si>
  <si>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</si>
  <si>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</si>
  <si>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</si>
  <si>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</si>
  <si>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</si>
  <si>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</si>
  <si>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</si>
  <si>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</si>
  <si>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</si>
  <si>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</si>
  <si>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</si>
  <si>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</si>
  <si>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</si>
  <si>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</si>
  <si>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</si>
  <si>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</si>
  <si>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</si>
  <si>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</si>
  <si>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</si>
  <si>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</si>
  <si>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</si>
  <si>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</si>
  <si>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</si>
  <si>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</si>
  <si>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</si>
  <si>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</si>
  <si>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</si>
  <si>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</si>
  <si>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</si>
  <si>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</si>
  <si>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</si>
  <si>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</si>
  <si>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</si>
  <si>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</si>
  <si>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</si>
  <si>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</si>
  <si>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</si>
  <si>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</si>
  <si>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</si>
  <si>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</si>
  <si>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</si>
  <si>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</si>
  <si>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</si>
  <si>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</si>
  <si>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</si>
  <si>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</si>
  <si>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</si>
  <si>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</si>
  <si>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</si>
  <si>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</si>
  <si>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</si>
  <si>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</si>
  <si>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</si>
  <si>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</si>
  <si>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</si>
  <si>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</si>
  <si>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</si>
  <si>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</si>
  <si>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</si>
  <si>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</si>
  <si>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</si>
  <si>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</si>
  <si>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</si>
  <si>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</si>
  <si>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</si>
  <si>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</si>
  <si>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</si>
  <si>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</si>
  <si>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</si>
  <si>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</si>
  <si>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</si>
  <si>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</si>
  <si>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</si>
  <si>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</si>
  <si>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</si>
  <si>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</si>
  <si>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</si>
  <si>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</si>
  <si>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</si>
  <si>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</si>
  <si>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</si>
  <si>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</si>
  <si>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</si>
  <si>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</si>
  <si>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</si>
  <si>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</si>
  <si>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</si>
  <si>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</si>
  <si>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</si>
  <si>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</si>
  <si>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</si>
  <si>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</si>
  <si>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</si>
  <si>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</si>
  <si>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</si>
  <si>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</si>
  <si>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</si>
  <si>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</si>
  <si>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</si>
  <si>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</si>
  <si>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</si>
  <si>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</si>
  <si>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</si>
  <si>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</si>
  <si>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</si>
  <si>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</si>
  <si>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</si>
  <si>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</si>
  <si>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</si>
  <si>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</si>
  <si>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</si>
  <si>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</si>
  <si>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</si>
  <si>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</si>
  <si>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</si>
  <si>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</si>
  <si>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</si>
  <si>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</si>
  <si>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</si>
  <si>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</si>
  <si>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</si>
  <si>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</si>
  <si>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</si>
  <si>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</si>
  <si>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</si>
  <si>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</si>
  <si>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</si>
  <si>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</si>
  <si>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</si>
  <si>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</si>
  <si>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</si>
  <si>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</si>
  <si>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</si>
  <si>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</si>
  <si>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</si>
  <si>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</si>
  <si>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</si>
  <si>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</si>
  <si>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</si>
  <si>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</si>
  <si>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</si>
  <si>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</si>
  <si>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</si>
  <si>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</si>
  <si>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</si>
  <si>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</si>
  <si>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</si>
  <si>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</si>
  <si>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</si>
  <si>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</si>
  <si>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</si>
  <si>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</si>
  <si>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</si>
  <si>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</si>
  <si>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</si>
  <si>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</si>
  <si>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</si>
  <si>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</si>
  <si>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</si>
  <si>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</si>
  <si>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</si>
  <si>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</si>
  <si>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</si>
  <si>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</si>
  <si>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</si>
  <si>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</si>
  <si>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</si>
  <si>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</si>
  <si>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</si>
  <si>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</si>
  <si>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</si>
  <si>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</si>
  <si>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</si>
  <si>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</si>
  <si>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</si>
  <si>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</si>
  <si>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</si>
  <si>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</si>
  <si>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</si>
  <si>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</si>
  <si>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</si>
  <si>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</si>
  <si>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</si>
  <si>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</si>
  <si>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</si>
  <si>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</si>
  <si>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</si>
  <si>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</si>
  <si>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</si>
  <si>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</si>
  <si>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</si>
  <si>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</si>
  <si>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</si>
  <si>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</si>
  <si>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</si>
  <si>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</si>
  <si>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</si>
  <si>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</si>
  <si>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</si>
  <si>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</si>
  <si>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</si>
  <si>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</si>
  <si>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</si>
  <si>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</si>
  <si>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</si>
  <si>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</si>
  <si>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</si>
  <si>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</si>
  <si>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</si>
  <si>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</si>
  <si>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</si>
  <si>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</si>
  <si>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</si>
  <si>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</si>
  <si>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</si>
  <si>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</si>
  <si>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</si>
  <si>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</si>
  <si>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</si>
  <si>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</si>
  <si>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</si>
  <si>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</si>
  <si>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</si>
  <si>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</si>
  <si>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</si>
  <si>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</si>
  <si>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</si>
  <si>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</si>
  <si>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</si>
  <si>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</si>
  <si>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</si>
  <si>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</si>
  <si>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</si>
  <si>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</si>
  <si>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</si>
  <si>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</si>
  <si>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</si>
  <si>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</si>
  <si>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</si>
  <si>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</si>
  <si>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</si>
  <si>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</si>
  <si>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</si>
  <si>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</si>
  <si>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</si>
  <si>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</si>
  <si>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</si>
  <si>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</si>
  <si>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</si>
  <si>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</si>
  <si>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</si>
  <si>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</si>
  <si>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</si>
  <si>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</si>
  <si>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</si>
  <si>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</si>
  <si>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</si>
  <si>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</si>
  <si>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</si>
  <si>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</si>
  <si>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</si>
  <si>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</si>
  <si>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</si>
  <si>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</si>
  <si>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</si>
  <si>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</si>
  <si>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</si>
  <si>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</si>
  <si>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</si>
  <si>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</si>
  <si>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</si>
  <si>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</si>
  <si>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</si>
  <si>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</si>
  <si>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</si>
  <si>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</si>
  <si>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</si>
  <si>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</si>
  <si>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</si>
  <si>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</si>
  <si>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</si>
  <si>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</si>
  <si>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</si>
  <si>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</si>
  <si>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</si>
  <si>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</si>
  <si>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</si>
  <si>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</si>
  <si>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</si>
  <si>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</si>
  <si>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</si>
  <si>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</si>
  <si>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</si>
  <si>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</si>
  <si>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</si>
  <si>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</si>
  <si>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</si>
  <si>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</si>
  <si>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</si>
  <si>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</si>
  <si>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</si>
  <si>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</si>
  <si>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</si>
  <si>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</si>
  <si>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</si>
  <si>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</si>
  <si>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</si>
  <si>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</si>
  <si>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</si>
  <si>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</si>
  <si>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</si>
  <si>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</si>
  <si>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</si>
  <si>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</si>
  <si>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</si>
  <si>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</si>
  <si>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</si>
  <si>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</si>
  <si>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</si>
  <si>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</si>
  <si>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</si>
  <si>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</si>
  <si>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</si>
  <si>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</si>
  <si>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</si>
  <si>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</si>
  <si>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</si>
  <si>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</si>
  <si>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</si>
  <si>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</si>
  <si>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</si>
  <si>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</si>
  <si>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</si>
  <si>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</si>
  <si>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</si>
  <si>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</si>
  <si>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</si>
  <si>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</si>
  <si>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</si>
  <si>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</si>
  <si>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</si>
  <si>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</si>
  <si>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</si>
  <si>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</si>
  <si>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</si>
  <si>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</si>
  <si>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</si>
  <si>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</si>
  <si>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</si>
  <si>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</si>
  <si>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</si>
  <si>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</si>
  <si>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</si>
  <si>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</si>
  <si>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</si>
  <si>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</si>
  <si>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</si>
  <si>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</si>
  <si>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</si>
  <si>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</si>
  <si>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</si>
  <si>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</si>
  <si>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</si>
  <si>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</si>
  <si>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</si>
  <si>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</si>
  <si>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</si>
  <si>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</si>
  <si>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</si>
  <si>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</si>
  <si>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</si>
  <si>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</si>
  <si>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</si>
  <si>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</si>
  <si>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</si>
  <si>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</si>
  <si>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</si>
  <si>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</si>
  <si>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</si>
  <si>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</si>
  <si>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</si>
  <si>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</si>
  <si>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</si>
  <si>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</si>
  <si>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</si>
  <si>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</si>
  <si>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</si>
  <si>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</si>
  <si>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</si>
  <si>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</si>
  <si>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</si>
  <si>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</si>
  <si>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</si>
  <si>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</si>
  <si>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</si>
  <si>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</si>
  <si>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</si>
  <si>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</si>
  <si>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</si>
  <si>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</si>
  <si>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</si>
  <si>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</si>
  <si>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</si>
  <si>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</si>
  <si>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</si>
  <si>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</si>
  <si>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</si>
  <si>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</si>
  <si>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</si>
  <si>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</si>
  <si>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</si>
  <si>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</si>
  <si>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</si>
  <si>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</si>
  <si>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</si>
  <si>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</si>
  <si>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</si>
  <si>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</si>
  <si>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</si>
  <si>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</si>
  <si>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</si>
  <si>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</si>
  <si>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</si>
  <si>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</si>
  <si>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</si>
  <si>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</si>
  <si>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</si>
  <si>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</si>
  <si>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</si>
  <si>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</si>
  <si>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</si>
  <si>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</si>
  <si>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</si>
  <si>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</si>
  <si>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</si>
  <si>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</si>
  <si>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</si>
  <si>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</si>
  <si>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</si>
  <si>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</si>
  <si>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</si>
  <si>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</si>
  <si>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</si>
  <si>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</si>
  <si>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</si>
  <si>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</si>
  <si>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</si>
  <si>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</si>
  <si>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</si>
  <si>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</si>
  <si>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</si>
  <si>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</si>
  <si>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</si>
  <si>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</si>
  <si>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</si>
  <si>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</si>
  <si>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</si>
  <si>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</si>
  <si>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</si>
  <si>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</si>
  <si>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</si>
  <si>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</si>
  <si>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</si>
  <si>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</si>
  <si>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</si>
  <si>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</si>
  <si>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</si>
  <si>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</si>
  <si>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</si>
  <si>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</si>
  <si>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</si>
  <si>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</si>
  <si>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</si>
  <si>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</si>
  <si>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</si>
  <si>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</si>
  <si>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</si>
  <si>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</si>
  <si>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</si>
  <si>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</si>
  <si>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</si>
  <si>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</si>
  <si>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</si>
  <si>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</si>
  <si>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</si>
  <si>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</si>
  <si>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</si>
  <si>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</si>
  <si>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</si>
  <si>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</si>
  <si>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</si>
  <si>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</si>
  <si>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</si>
  <si>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</si>
  <si>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</si>
  <si>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</si>
  <si>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</si>
  <si>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</si>
  <si>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</si>
  <si>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</si>
  <si>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</si>
  <si>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</si>
  <si>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</si>
  <si>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</si>
  <si>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</si>
  <si>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</si>
  <si>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</si>
  <si>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</si>
  <si>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</si>
  <si>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</si>
  <si>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</si>
  <si>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</si>
  <si>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</si>
  <si>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</si>
  <si>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</si>
  <si>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</si>
  <si>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</si>
  <si>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</si>
  <si>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</si>
  <si>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</si>
  <si>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</si>
  <si>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</si>
  <si>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</si>
  <si>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</si>
  <si>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</si>
  <si>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</si>
  <si>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</si>
  <si>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</si>
  <si>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</si>
  <si>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</si>
  <si>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</si>
  <si>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</si>
  <si>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</si>
  <si>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</si>
  <si>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</si>
  <si>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</si>
  <si>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</si>
  <si>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</si>
  <si>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</si>
  <si>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</si>
  <si>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</si>
  <si>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</si>
  <si>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</si>
  <si>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</si>
  <si>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</si>
  <si>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</si>
  <si>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</si>
  <si>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</si>
  <si>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</si>
  <si>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</si>
  <si>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</si>
  <si>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</si>
  <si>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</si>
  <si>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</si>
  <si>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</si>
  <si>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</si>
  <si>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</si>
  <si>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</si>
  <si>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</si>
  <si>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</si>
  <si>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</si>
  <si>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</si>
  <si>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</si>
  <si>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</si>
  <si>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</si>
  <si>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</si>
  <si>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</si>
  <si>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</si>
  <si>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</si>
  <si>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</si>
  <si>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</si>
  <si>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</si>
  <si>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</si>
  <si>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</si>
  <si>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</si>
  <si>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</si>
  <si>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</si>
  <si>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</si>
  <si>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</si>
  <si>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</si>
  <si>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</si>
  <si>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</si>
  <si>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</si>
  <si>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</si>
  <si>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</si>
  <si>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</si>
  <si>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</si>
  <si>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</si>
  <si>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</si>
  <si>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</si>
  <si>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</si>
  <si>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</si>
  <si>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</si>
  <si>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</si>
  <si>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</si>
  <si>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</si>
  <si>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</si>
  <si>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</si>
  <si>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</si>
  <si>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</si>
  <si>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</si>
  <si>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</si>
  <si>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</si>
  <si>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</si>
  <si>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</si>
  <si>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</si>
  <si>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</si>
  <si>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</si>
  <si>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</si>
  <si>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</si>
  <si>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</si>
  <si>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</si>
  <si>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</si>
  <si>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</si>
  <si>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</si>
  <si>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</si>
  <si>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</si>
  <si>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</si>
  <si>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</si>
  <si>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</si>
  <si>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</si>
  <si>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</si>
  <si>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</si>
  <si>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</si>
  <si>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</si>
  <si>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</si>
  <si>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</si>
  <si>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</si>
  <si>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</si>
  <si>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</si>
  <si>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</si>
  <si>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</si>
  <si>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</si>
  <si>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</si>
  <si>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</si>
  <si>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</si>
  <si>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</si>
  <si>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</si>
  <si>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</si>
  <si>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</si>
  <si>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</si>
  <si>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</si>
  <si>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</si>
  <si>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</si>
  <si>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</si>
  <si>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</si>
  <si>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</si>
  <si>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</si>
  <si>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</si>
  <si>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</si>
  <si>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</si>
  <si>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</si>
  <si>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</si>
  <si>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</si>
  <si>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</si>
  <si>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</si>
  <si>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</si>
  <si>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</si>
  <si>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</si>
  <si>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</si>
  <si>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</si>
  <si>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</si>
  <si>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</si>
  <si>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</si>
  <si>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</si>
  <si>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</si>
  <si>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</si>
  <si>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</si>
  <si>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</si>
  <si>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</si>
  <si>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</si>
  <si>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</si>
  <si>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</si>
  <si>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</si>
  <si>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</si>
  <si>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</si>
  <si>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</si>
  <si>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</si>
  <si>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</si>
  <si>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</si>
  <si>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</si>
  <si>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</si>
  <si>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</si>
  <si>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</si>
  <si>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</si>
  <si>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</si>
  <si>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</si>
  <si>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</si>
  <si>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</si>
  <si>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</si>
  <si>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</si>
  <si>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</si>
  <si>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</si>
  <si>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</si>
  <si>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</si>
  <si>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</si>
  <si>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</si>
  <si>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</si>
  <si>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</si>
  <si>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</si>
  <si>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</si>
  <si>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</si>
  <si>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</si>
  <si>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</si>
  <si>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</si>
  <si>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</si>
  <si>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</si>
  <si>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</si>
  <si>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</si>
  <si>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</si>
  <si>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</si>
  <si>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</si>
  <si>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</si>
  <si>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</si>
  <si>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</si>
  <si>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</si>
  <si>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</si>
  <si>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</si>
  <si>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</si>
  <si>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</si>
  <si>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</si>
  <si>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</si>
  <si>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</si>
  <si>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</si>
  <si>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</si>
  <si>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</si>
  <si>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</si>
  <si>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</si>
  <si>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</si>
  <si>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</si>
  <si>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</si>
  <si>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</si>
  <si>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</si>
  <si>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</si>
  <si>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</si>
  <si>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</si>
  <si>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</si>
  <si>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</si>
  <si>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</si>
  <si>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</si>
  <si>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</si>
  <si>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</si>
  <si>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</si>
  <si>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</si>
  <si>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</si>
  <si>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</si>
  <si>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</si>
  <si>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</si>
  <si>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</si>
  <si>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</si>
  <si>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</si>
  <si>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</si>
  <si>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</si>
  <si>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</si>
  <si>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</si>
  <si>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</si>
  <si>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</si>
  <si>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</si>
  <si>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</si>
  <si>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</si>
  <si>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</si>
  <si>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</si>
  <si>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</si>
  <si>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</si>
  <si>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</si>
  <si>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</si>
  <si>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</si>
  <si>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</si>
  <si>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</si>
  <si>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</si>
  <si>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</si>
  <si>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</si>
  <si>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</si>
  <si>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</si>
  <si>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</si>
  <si>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</si>
  <si>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</si>
  <si>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</si>
  <si>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</si>
  <si>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</si>
  <si>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</si>
  <si>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</si>
  <si>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</si>
  <si>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</si>
  <si>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</si>
  <si>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</si>
  <si>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</si>
  <si>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</si>
  <si>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</si>
  <si>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</si>
  <si>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</si>
  <si>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</si>
  <si>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</si>
  <si>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</si>
  <si>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</si>
  <si>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</si>
  <si>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</si>
  <si>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</si>
  <si>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</si>
  <si>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</si>
  <si>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</si>
  <si>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</si>
  <si>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</si>
  <si>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</si>
  <si>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</si>
  <si>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</si>
  <si>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</si>
  <si>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</si>
  <si>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</si>
  <si>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</si>
  <si>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</si>
  <si>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</si>
  <si>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</si>
  <si>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</si>
  <si>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</si>
  <si>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</si>
  <si>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</si>
  <si>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</si>
  <si>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</si>
  <si>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</si>
  <si>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</si>
  <si>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</si>
  <si>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</si>
  <si>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</si>
  <si>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</si>
  <si>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</si>
  <si>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</si>
  <si>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</si>
  <si>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</si>
  <si>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</si>
  <si>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</si>
  <si>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</si>
  <si>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</si>
  <si>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</si>
  <si>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</si>
  <si>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</si>
  <si>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</si>
  <si>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</si>
  <si>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</si>
  <si>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</si>
  <si>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</si>
  <si>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</si>
  <si>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</si>
  <si>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</si>
  <si>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</si>
  <si>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</si>
  <si>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</si>
  <si>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</si>
  <si>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</si>
  <si>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</si>
  <si>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</si>
  <si>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</si>
  <si>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</si>
  <si>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</si>
  <si>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</si>
  <si>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</si>
  <si>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</si>
  <si>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</si>
  <si>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</si>
  <si>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</si>
  <si>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</si>
  <si>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</si>
  <si>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</si>
  <si>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</si>
  <si>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</si>
  <si>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</si>
  <si>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</si>
  <si>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</si>
  <si>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</si>
  <si>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</si>
  <si>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</si>
  <si>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</si>
  <si>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</si>
  <si>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</si>
  <si>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</si>
  <si>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</si>
  <si>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</si>
  <si>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</si>
  <si>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</si>
  <si>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</si>
  <si>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</si>
  <si>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</si>
  <si>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</si>
  <si>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</si>
  <si>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</si>
  <si>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</si>
  <si>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</si>
  <si>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</si>
  <si>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</si>
  <si>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</si>
  <si>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</si>
  <si>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</si>
  <si>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</si>
  <si>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</si>
  <si>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</si>
  <si>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</si>
  <si>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</si>
  <si>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</si>
  <si>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</si>
  <si>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</si>
  <si>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</si>
  <si>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</si>
  <si>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</si>
  <si>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</si>
  <si>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</si>
  <si>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</si>
  <si>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</si>
  <si>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</si>
  <si>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</si>
  <si>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</si>
  <si>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</si>
  <si>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</si>
  <si>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</si>
  <si>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</si>
  <si>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</si>
  <si>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</si>
  <si>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</si>
  <si>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</si>
  <si>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</si>
  <si>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</si>
  <si>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</si>
  <si>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</si>
  <si>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</si>
  <si>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</si>
  <si>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</si>
  <si>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</si>
  <si>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</si>
  <si>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</si>
  <si>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</si>
  <si>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</si>
  <si>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</si>
  <si>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</si>
  <si>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</si>
  <si>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</si>
  <si>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</si>
  <si>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</si>
  <si>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</si>
  <si>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</si>
  <si>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</si>
  <si>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</si>
  <si>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</si>
  <si>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</si>
  <si>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</si>
  <si>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</si>
  <si>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</si>
  <si>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</si>
  <si>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</si>
  <si>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</si>
  <si>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</si>
  <si>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</si>
  <si>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</si>
  <si>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</si>
  <si>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</si>
  <si>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</si>
  <si>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</si>
  <si>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</si>
  <si>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</si>
  <si>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</si>
  <si>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</si>
  <si>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</si>
  <si>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</si>
  <si>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</si>
  <si>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</si>
  <si>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</si>
  <si>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</si>
  <si>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</si>
  <si>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</si>
  <si>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</si>
  <si>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</si>
  <si>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</si>
  <si>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</si>
  <si>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</si>
  <si>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</si>
  <si>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</si>
  <si>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</si>
  <si>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</si>
  <si>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</si>
  <si>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</si>
  <si>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</si>
  <si>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</si>
  <si>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</si>
  <si>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</si>
  <si>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</si>
  <si>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</si>
  <si>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</si>
  <si>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</si>
  <si>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</si>
  <si>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</si>
  <si>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</si>
  <si>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</si>
  <si>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</si>
  <si>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</si>
  <si>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</si>
  <si>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</si>
  <si>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</si>
  <si>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</si>
  <si>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</si>
  <si>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</si>
  <si>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</si>
  <si>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</si>
  <si>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</si>
  <si>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</si>
  <si>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</si>
  <si>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</si>
  <si>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</si>
  <si>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</si>
  <si>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</si>
  <si>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</si>
  <si>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</si>
  <si>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</si>
  <si>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</si>
  <si>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</si>
  <si>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</si>
  <si>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</si>
  <si>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</si>
  <si>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</si>
  <si>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</si>
  <si>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</si>
  <si>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</si>
  <si>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</si>
  <si>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</si>
  <si>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</si>
  <si>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</si>
  <si>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</si>
  <si>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</si>
  <si>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</si>
  <si>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</si>
  <si>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</si>
  <si>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</si>
  <si>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</si>
  <si>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</si>
  <si>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</si>
  <si>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</si>
  <si>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</si>
  <si>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</si>
  <si>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</si>
  <si>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</si>
  <si>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</si>
  <si>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</si>
  <si>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</si>
  <si>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</si>
  <si>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</si>
  <si>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</si>
  <si>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</si>
  <si>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</si>
  <si>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</si>
  <si>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</si>
  <si>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</si>
  <si>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</si>
  <si>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</si>
  <si>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</si>
  <si>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</si>
  <si>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</si>
  <si>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</si>
  <si>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</si>
  <si>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</si>
  <si>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</si>
  <si>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</si>
  <si>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</si>
  <si>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</si>
  <si>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</si>
  <si>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</si>
  <si>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</si>
  <si>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</si>
  <si>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</si>
  <si>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</si>
  <si>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</si>
  <si>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</si>
  <si>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</si>
  <si>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</si>
  <si>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</si>
  <si>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</si>
  <si>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</si>
  <si>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</si>
  <si>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</si>
  <si>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</si>
  <si>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</si>
  <si>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</si>
  <si>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</si>
  <si>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</si>
  <si>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</si>
  <si>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</si>
  <si>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</si>
  <si>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</si>
  <si>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</si>
  <si>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</si>
  <si>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</si>
  <si>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</si>
  <si>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</si>
  <si>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</si>
  <si>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</si>
  <si>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</si>
  <si>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</si>
  <si>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</si>
  <si>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</si>
  <si>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</si>
  <si>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</si>
  <si>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</si>
  <si>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</si>
  <si>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</si>
  <si>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</si>
  <si>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</si>
  <si>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</si>
  <si>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</si>
  <si>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</si>
  <si>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</si>
  <si>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</si>
  <si>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</si>
  <si>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</si>
  <si>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</si>
  <si>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</si>
  <si>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</si>
  <si>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</si>
  <si>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</si>
  <si>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</si>
  <si>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</si>
  <si>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</si>
  <si>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</si>
  <si>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</si>
  <si>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</si>
  <si>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</si>
  <si>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</si>
  <si>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</si>
  <si>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</si>
  <si>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</si>
  <si>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</si>
  <si>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</si>
  <si>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</si>
  <si>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</si>
  <si>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</si>
  <si>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</si>
  <si>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</si>
  <si>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</si>
  <si>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</si>
  <si>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</si>
  <si>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</si>
  <si>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</si>
  <si>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</si>
  <si>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</si>
  <si>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</si>
  <si>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</si>
  <si>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</si>
  <si>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</si>
  <si>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</si>
  <si>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</si>
  <si>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</si>
  <si>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</si>
  <si>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</si>
  <si>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</si>
  <si>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</si>
  <si>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</si>
  <si>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</si>
  <si>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</si>
  <si>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</si>
  <si>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</si>
  <si>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</si>
  <si>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</si>
  <si>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</si>
  <si>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</si>
  <si>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</si>
  <si>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</si>
  <si>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</si>
  <si>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</si>
  <si>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</si>
  <si>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</si>
  <si>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</si>
  <si>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</si>
  <si>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</si>
  <si>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</si>
  <si>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</si>
  <si>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</si>
  <si>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</si>
  <si>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</si>
  <si>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</si>
  <si>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</si>
  <si>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</si>
  <si>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</si>
  <si>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</si>
  <si>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</si>
  <si>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</si>
  <si>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</si>
  <si>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</si>
  <si>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</si>
  <si>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</si>
  <si>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</si>
  <si>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</si>
  <si>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</si>
  <si>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</si>
  <si>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</si>
  <si>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</si>
  <si>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</si>
  <si>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</si>
  <si>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</si>
  <si>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</si>
  <si>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</si>
  <si>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</si>
  <si>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</si>
  <si>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</si>
  <si>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</si>
  <si>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</si>
  <si>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</si>
  <si>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</si>
  <si>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</si>
  <si>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</si>
  <si>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</si>
  <si>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</si>
  <si>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</si>
  <si>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</si>
  <si>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</si>
  <si>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</si>
  <si>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</si>
  <si>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</si>
  <si>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</si>
  <si>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</si>
  <si>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</si>
  <si>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</si>
  <si>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</si>
  <si>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</si>
  <si>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</si>
  <si>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</si>
  <si>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</si>
  <si>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</si>
  <si>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</si>
  <si>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</si>
  <si>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</si>
  <si>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</si>
  <si>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</si>
  <si>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</si>
  <si>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</si>
  <si>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</si>
  <si>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</si>
  <si>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</si>
  <si>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</si>
  <si>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</si>
  <si>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</si>
  <si>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</si>
  <si>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</si>
  <si>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</si>
  <si>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</si>
  <si>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</si>
  <si>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</si>
  <si>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</si>
  <si>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</si>
  <si>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</si>
  <si>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</si>
  <si>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</si>
  <si>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</si>
  <si>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</si>
  <si>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</si>
  <si>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</si>
  <si>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</si>
  <si>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</si>
  <si>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</si>
  <si>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</si>
  <si>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</si>
  <si>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</si>
  <si>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</si>
  <si>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</si>
  <si>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</si>
  <si>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</si>
  <si>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</si>
  <si>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</si>
  <si>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</si>
  <si>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</si>
  <si>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</si>
  <si>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</si>
  <si>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</si>
  <si>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</si>
  <si>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</si>
  <si>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</si>
  <si>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</si>
  <si>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</si>
  <si>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</si>
  <si>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</si>
  <si>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</si>
  <si>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</si>
  <si>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</si>
  <si>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</si>
  <si>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</si>
  <si>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</si>
  <si>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</si>
  <si>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</si>
  <si>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</si>
  <si>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</si>
  <si>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</si>
  <si>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</si>
  <si>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</si>
  <si>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</si>
  <si>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</si>
  <si>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</si>
  <si>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</si>
  <si>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</si>
  <si>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</si>
  <si>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</si>
  <si>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</si>
  <si>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</si>
  <si>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</si>
  <si>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</si>
  <si>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</si>
  <si>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</si>
  <si>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</si>
  <si>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</si>
  <si>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</si>
  <si>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</si>
  <si>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</si>
  <si>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</si>
  <si>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</si>
  <si>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</si>
  <si>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</si>
  <si>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</si>
  <si>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</si>
  <si>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</si>
  <si>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</si>
  <si>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</si>
  <si>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</si>
  <si>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</si>
  <si>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</si>
  <si>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</si>
  <si>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</si>
  <si>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</si>
  <si>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</si>
  <si>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</si>
  <si>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</si>
  <si>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</si>
  <si>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</si>
  <si>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</si>
  <si>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</si>
  <si>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</si>
  <si>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</si>
  <si>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</si>
  <si>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</si>
  <si>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</si>
  <si>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</si>
  <si>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</si>
  <si>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</si>
  <si>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</si>
  <si>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</si>
  <si>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</si>
  <si>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</si>
  <si>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</si>
  <si>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</si>
  <si>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</si>
  <si>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</si>
  <si>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</si>
  <si>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</si>
  <si>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</si>
  <si>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</si>
  <si>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</si>
  <si>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</si>
  <si>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</si>
  <si>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</si>
  <si>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</si>
  <si>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</si>
  <si>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</si>
  <si>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</si>
  <si>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</si>
  <si>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</si>
  <si>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</si>
  <si>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</si>
  <si>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</si>
  <si>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</si>
  <si>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</si>
  <si>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</si>
  <si>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</si>
  <si>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</si>
  <si>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</si>
  <si>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</si>
  <si>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</si>
  <si>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</si>
  <si>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</si>
  <si>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</si>
  <si>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</si>
  <si>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</si>
  <si>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</si>
  <si>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</si>
  <si>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</si>
  <si>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</si>
  <si>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</si>
  <si>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</si>
  <si>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</si>
  <si>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</si>
  <si>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</si>
  <si>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</si>
  <si>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</si>
  <si>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</si>
  <si>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</si>
  <si>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</si>
  <si>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</si>
  <si>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</si>
  <si>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</si>
  <si>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</si>
  <si>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</si>
  <si>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</si>
  <si>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</si>
  <si>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</si>
  <si>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</si>
  <si>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</si>
  <si>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</si>
  <si>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</si>
  <si>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</si>
  <si>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</si>
  <si>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</si>
  <si>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</si>
  <si>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</si>
  <si>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</si>
  <si>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</si>
  <si>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</si>
  <si>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</si>
  <si>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</si>
  <si>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</si>
  <si>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</si>
  <si>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</si>
  <si>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</si>
  <si>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</si>
  <si>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</si>
  <si>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</si>
  <si>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</si>
  <si>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</si>
  <si>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</si>
  <si>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</si>
  <si>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</si>
  <si>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</si>
  <si>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</si>
  <si>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</si>
  <si>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</si>
  <si>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</si>
  <si>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</si>
  <si>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</si>
  <si>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</si>
  <si>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</si>
  <si>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</si>
  <si>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</si>
  <si>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</si>
  <si>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</si>
  <si>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</si>
  <si>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</si>
  <si>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</si>
  <si>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</si>
  <si>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</si>
  <si>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</si>
  <si>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</si>
  <si>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</si>
  <si>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</si>
  <si>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</si>
  <si>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</si>
  <si>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</si>
  <si>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</si>
  <si>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</si>
  <si>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</si>
  <si>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</si>
  <si>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</si>
  <si>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</si>
  <si>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</si>
  <si>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</si>
  <si>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</si>
  <si>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</si>
  <si>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</si>
  <si>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</si>
  <si>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</si>
  <si>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</si>
  <si>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</si>
  <si>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</si>
  <si>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</si>
  <si>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</si>
  <si>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</si>
  <si>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</si>
  <si>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</si>
  <si>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</si>
  <si>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</si>
  <si>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</si>
  <si>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</si>
  <si>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</si>
  <si>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</si>
  <si>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</si>
  <si>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</si>
  <si>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</si>
  <si>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</si>
  <si>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</si>
  <si>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</si>
  <si>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</si>
  <si>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</si>
  <si>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</si>
  <si>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</si>
  <si>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</si>
  <si>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</si>
  <si>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</si>
  <si>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</si>
  <si>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</si>
  <si>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</si>
  <si>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</si>
  <si>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</si>
  <si>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</si>
  <si>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</si>
  <si>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</si>
  <si>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</si>
  <si>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</si>
  <si>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</si>
  <si>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</si>
  <si>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</si>
  <si>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</si>
  <si>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</si>
  <si>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</si>
  <si>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</si>
  <si>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</si>
  <si>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</si>
  <si>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</si>
  <si>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</si>
  <si>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</si>
  <si>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</si>
  <si>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</si>
  <si>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</si>
  <si>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</si>
  <si>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</si>
  <si>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</si>
  <si>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</si>
  <si>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</si>
  <si>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</si>
  <si>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</si>
  <si>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</si>
  <si>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</si>
  <si>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</si>
  <si>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</si>
  <si>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</si>
  <si>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</si>
  <si>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</si>
  <si>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</si>
  <si>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</si>
  <si>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</si>
  <si>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</si>
  <si>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</si>
  <si>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</si>
  <si>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</si>
  <si>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</si>
  <si>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</si>
  <si>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</si>
  <si>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</si>
  <si>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</si>
  <si>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</si>
  <si>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</si>
  <si>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</si>
  <si>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</si>
  <si>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</si>
  <si>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</si>
  <si>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</si>
  <si>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</si>
  <si>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</si>
  <si>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</si>
  <si>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</si>
  <si>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</si>
  <si>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</si>
  <si>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</si>
  <si>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</si>
  <si>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</si>
  <si>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</si>
  <si>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</si>
  <si>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</si>
  <si>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</si>
  <si>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</si>
  <si>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</si>
  <si>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</si>
  <si>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</si>
  <si>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</si>
  <si>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</si>
  <si>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</si>
  <si>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</si>
  <si>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</si>
  <si>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</si>
  <si>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</si>
  <si>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</si>
  <si>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</si>
  <si>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</si>
  <si>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</si>
  <si>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</si>
  <si>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</si>
  <si>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</si>
  <si>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</si>
  <si>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</si>
  <si>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</si>
  <si>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</si>
  <si>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</si>
  <si>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</si>
  <si>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</si>
  <si>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</si>
  <si>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</si>
  <si>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</si>
  <si>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</si>
  <si>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</si>
  <si>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</si>
  <si>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</si>
  <si>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</si>
  <si>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</si>
  <si>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</si>
  <si>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</si>
  <si>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</si>
  <si>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</si>
  <si>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</si>
  <si>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</si>
  <si>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</si>
  <si>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</si>
  <si>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</si>
  <si>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</si>
  <si>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</si>
  <si>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</si>
  <si>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</si>
  <si>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</si>
  <si>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</si>
  <si>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</si>
  <si>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</si>
  <si>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</si>
  <si>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</si>
  <si>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</si>
  <si>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</si>
  <si>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</si>
  <si>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</si>
  <si>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</si>
  <si>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</si>
  <si>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</si>
  <si>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</si>
  <si>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</si>
  <si>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</si>
  <si>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</si>
  <si>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</si>
  <si>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</si>
  <si>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</si>
  <si>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</si>
  <si>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</si>
  <si>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</si>
  <si>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</si>
  <si>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</si>
  <si>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</si>
  <si>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</si>
  <si>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</si>
  <si>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</si>
  <si>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</si>
  <si>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</si>
  <si>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</si>
  <si>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</si>
  <si>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</si>
  <si>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</si>
  <si>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</si>
  <si>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</si>
  <si>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</si>
  <si>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</si>
  <si>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</si>
  <si>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</si>
  <si>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</si>
  <si>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</si>
  <si>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</si>
  <si>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</si>
  <si>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</si>
  <si>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</si>
  <si>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</si>
  <si>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</si>
  <si>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</si>
  <si>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</si>
  <si>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</si>
  <si>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</si>
  <si>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</si>
  <si>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</si>
  <si>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</si>
  <si>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</si>
  <si>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</si>
  <si>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</si>
  <si>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</si>
  <si>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</si>
  <si>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</si>
  <si>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</si>
  <si>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</si>
  <si>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</si>
  <si>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</si>
  <si>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</si>
  <si>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</si>
  <si>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</si>
  <si>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</si>
  <si>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</si>
  <si>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</si>
  <si>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</si>
  <si>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</si>
  <si>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</si>
  <si>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</si>
  <si>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</si>
  <si>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</si>
  <si>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</si>
  <si>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</si>
  <si>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</si>
  <si>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</si>
  <si>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</si>
  <si>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</si>
  <si>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</si>
  <si>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</si>
  <si>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</si>
  <si>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</si>
  <si>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</si>
  <si>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</si>
  <si>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</si>
  <si>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</si>
  <si>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</si>
  <si>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</si>
  <si>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</si>
  <si>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</si>
  <si>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</si>
  <si>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</si>
  <si>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</si>
  <si>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</si>
  <si>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</si>
  <si>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</si>
  <si>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</si>
  <si>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</si>
  <si>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</si>
  <si>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</si>
  <si>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</si>
  <si>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</si>
  <si>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</si>
  <si>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</si>
  <si>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</si>
  <si>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</si>
  <si>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</si>
  <si>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</si>
  <si>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</si>
  <si>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</si>
  <si>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</si>
  <si>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</si>
  <si>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</si>
  <si>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</si>
  <si>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</si>
  <si>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</si>
  <si>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</si>
  <si>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</si>
  <si>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</si>
  <si>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</si>
  <si>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</si>
  <si>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</si>
  <si>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</si>
  <si>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</si>
  <si>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</si>
  <si>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</si>
  <si>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</si>
  <si>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</si>
  <si>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</si>
  <si>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</si>
  <si>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</si>
  <si>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</si>
  <si>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</si>
  <si>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</si>
  <si>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</si>
  <si>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</si>
  <si>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</si>
  <si>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</si>
  <si>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</si>
  <si>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</si>
  <si>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</si>
  <si>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</si>
  <si>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</si>
  <si>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</si>
  <si>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</si>
  <si>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</si>
  <si>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</si>
  <si>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</si>
  <si>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</si>
  <si>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</si>
  <si>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</si>
  <si>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</si>
  <si>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</si>
  <si>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</si>
  <si>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</si>
  <si>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</si>
  <si>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</si>
  <si>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</si>
  <si>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</si>
  <si>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</si>
  <si>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</si>
  <si>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</si>
  <si>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</si>
  <si>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</si>
  <si>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</si>
  <si>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</si>
  <si>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</si>
  <si>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</si>
  <si>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</si>
  <si>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</si>
  <si>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</si>
  <si>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</si>
  <si>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</si>
  <si>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</si>
  <si>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</si>
  <si>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</si>
  <si>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</si>
  <si>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</si>
  <si>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</si>
  <si>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</si>
  <si>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</si>
  <si>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</si>
  <si>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</si>
  <si>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</si>
  <si>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</si>
  <si>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</si>
  <si>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</si>
  <si>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</si>
  <si>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</si>
  <si>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</si>
  <si>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</si>
  <si>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</si>
  <si>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</si>
  <si>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</si>
  <si>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</si>
  <si>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</si>
  <si>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</si>
  <si>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</si>
  <si>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</si>
  <si>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</si>
  <si>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</si>
  <si>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</si>
  <si>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</si>
  <si>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</si>
  <si>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</si>
  <si>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</si>
  <si>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</si>
  <si>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</si>
  <si>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</si>
  <si>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</si>
  <si>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</si>
  <si>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</si>
  <si>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</si>
  <si>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</si>
  <si>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</si>
  <si>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</si>
  <si>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</si>
  <si>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</si>
  <si>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</si>
  <si>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</si>
  <si>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</si>
  <si>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</si>
  <si>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</si>
  <si>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</si>
  <si>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</si>
  <si>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</si>
  <si>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</si>
  <si>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</si>
  <si>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</si>
  <si>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</si>
  <si>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</si>
  <si>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</si>
  <si>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</si>
  <si>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</si>
  <si>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</si>
  <si>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</si>
  <si>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</si>
  <si>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</si>
  <si>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</si>
  <si>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</si>
  <si>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</si>
  <si>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</si>
  <si>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</si>
  <si>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</si>
  <si>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</si>
  <si>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</si>
  <si>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</si>
  <si>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</si>
  <si>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</si>
  <si>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</si>
  <si>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</si>
  <si>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</si>
  <si>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</si>
  <si>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</si>
  <si>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</si>
  <si>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</si>
  <si>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</si>
  <si>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</si>
  <si>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</si>
  <si>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</si>
  <si>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</si>
  <si>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</si>
  <si>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</si>
  <si>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</si>
  <si>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</si>
  <si>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</si>
  <si>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</si>
  <si>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</si>
  <si>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</si>
  <si>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</si>
  <si>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</si>
  <si>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</si>
  <si>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</si>
  <si>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</si>
  <si>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</si>
  <si>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</si>
  <si>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</si>
  <si>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</si>
  <si>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</si>
  <si>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</si>
  <si>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</si>
  <si>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</si>
  <si>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</si>
  <si>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</si>
  <si>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</si>
  <si>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</si>
  <si>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</si>
  <si>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</si>
  <si>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</si>
  <si>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</si>
  <si>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</si>
  <si>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</si>
  <si>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</si>
  <si>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</si>
  <si>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</si>
  <si>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</si>
  <si>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</si>
  <si>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</si>
  <si>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</si>
  <si>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</si>
  <si>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</si>
  <si>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</si>
  <si>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</si>
  <si>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</si>
  <si>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</si>
  <si>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</si>
  <si>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</si>
  <si>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</si>
  <si>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</si>
  <si>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</si>
  <si>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</si>
  <si>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</si>
  <si>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</si>
  <si>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</si>
  <si>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</si>
  <si>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</si>
  <si>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</si>
  <si>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</si>
  <si>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</si>
  <si>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</si>
  <si>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</si>
  <si>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</si>
  <si>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</si>
  <si>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</si>
  <si>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</si>
  <si>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</si>
  <si>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</si>
  <si>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</si>
  <si>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</si>
  <si>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</si>
  <si>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</si>
  <si>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</si>
  <si>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</si>
  <si>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</si>
  <si>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</si>
  <si>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</si>
  <si>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</si>
  <si>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</si>
  <si>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</si>
  <si>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</si>
  <si>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</si>
  <si>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</si>
  <si>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</si>
  <si>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</si>
  <si>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</si>
  <si>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</si>
  <si>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</si>
  <si>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</si>
  <si>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</si>
  <si>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</si>
  <si>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</si>
  <si>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</si>
  <si>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</si>
  <si>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</si>
  <si>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</si>
  <si>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</si>
  <si>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</si>
  <si>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</si>
  <si>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</si>
  <si>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</si>
  <si>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</si>
  <si>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</si>
  <si>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</si>
  <si>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</si>
  <si>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</si>
  <si>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</si>
  <si>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</si>
  <si>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</si>
  <si>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</si>
  <si>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</si>
  <si>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</si>
  <si>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</si>
  <si>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</si>
  <si>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</si>
  <si>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</si>
  <si>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</si>
  <si>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</si>
  <si>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</si>
  <si>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</si>
  <si>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</si>
  <si>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</si>
  <si>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</si>
  <si>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</si>
  <si>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</si>
  <si>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</si>
  <si>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</si>
  <si>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</si>
  <si>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</si>
  <si>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</si>
  <si>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</si>
  <si>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</si>
  <si>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</si>
  <si>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</si>
  <si>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</si>
  <si>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</si>
  <si>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</si>
  <si>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</si>
  <si>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</si>
  <si>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</si>
  <si>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</si>
  <si>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</si>
  <si>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</si>
  <si>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</si>
  <si>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</si>
  <si>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</si>
  <si>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</si>
  <si>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</si>
  <si>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</si>
  <si>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</si>
  <si>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</si>
  <si>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</si>
  <si>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</si>
  <si>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</si>
  <si>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</si>
  <si>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</si>
  <si>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</si>
  <si>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</si>
  <si>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</si>
  <si>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</si>
  <si>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</si>
  <si>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</si>
  <si>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</si>
  <si>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</si>
  <si>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</si>
  <si>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</si>
  <si>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</si>
  <si>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</si>
  <si>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</si>
  <si>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</si>
  <si>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</si>
  <si>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</si>
  <si>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</si>
  <si>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</si>
  <si>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</si>
  <si>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</si>
  <si>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</si>
  <si>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</si>
  <si>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</si>
  <si>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</si>
  <si>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</si>
  <si>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</si>
  <si>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</si>
  <si>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</si>
  <si>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</si>
  <si>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</si>
  <si>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</si>
  <si>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</si>
  <si>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</si>
  <si>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</si>
  <si>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</si>
  <si>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</si>
  <si>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</si>
  <si>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</si>
  <si>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</si>
  <si>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</si>
  <si>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</si>
  <si>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</si>
  <si>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</si>
  <si>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</si>
  <si>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</si>
  <si>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</si>
  <si>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</si>
  <si>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</si>
  <si>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</si>
  <si>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</si>
  <si>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</si>
  <si>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</si>
  <si>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</si>
  <si>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</si>
  <si>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</si>
  <si>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</si>
  <si>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</si>
  <si>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</si>
  <si>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</si>
  <si>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</si>
  <si>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</si>
  <si>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</si>
  <si>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</si>
  <si>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</si>
  <si>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</si>
  <si>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</si>
  <si>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</si>
  <si>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</si>
  <si>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</si>
  <si>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</si>
  <si>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</si>
  <si>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</si>
  <si>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</si>
  <si>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</si>
  <si>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</si>
  <si>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</si>
  <si>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</si>
  <si>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</si>
  <si>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</si>
  <si>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</si>
  <si>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</si>
  <si>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</si>
  <si>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</si>
  <si>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</si>
  <si>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</si>
  <si>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</si>
  <si>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</si>
  <si>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</si>
  <si>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</si>
  <si>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</si>
  <si>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</si>
  <si>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</si>
  <si>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</si>
  <si>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</si>
  <si>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</si>
  <si>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</si>
  <si>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</si>
  <si>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</si>
  <si>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</si>
  <si>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</si>
  <si>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</si>
  <si>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</si>
  <si>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</si>
  <si>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</si>
  <si>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</si>
  <si>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</si>
  <si>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</si>
  <si>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</si>
  <si>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</si>
  <si>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</si>
  <si>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</si>
  <si>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</si>
  <si>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</si>
  <si>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</si>
  <si>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</si>
  <si>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</si>
  <si>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</si>
  <si>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</si>
  <si>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</si>
  <si>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</si>
  <si>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</si>
  <si>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</si>
  <si>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</si>
  <si>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</si>
  <si>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</si>
  <si>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</si>
  <si>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</si>
  <si>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</si>
  <si>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</si>
  <si>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</si>
  <si>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</si>
  <si>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</si>
  <si>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</si>
  <si>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</si>
  <si>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</si>
  <si>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</si>
  <si>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</si>
  <si>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</si>
  <si>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</si>
  <si>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</si>
  <si>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</si>
  <si>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</si>
  <si>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</si>
  <si>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</si>
  <si>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</si>
  <si>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</si>
  <si>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</si>
  <si>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</si>
  <si>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</si>
  <si>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</si>
  <si>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</si>
  <si>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</si>
  <si>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</si>
  <si>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</si>
  <si>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</si>
  <si>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</si>
  <si>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</si>
  <si>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</si>
  <si>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</si>
  <si>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</si>
  <si>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</si>
  <si>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</si>
  <si>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</si>
  <si>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</si>
  <si>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</si>
  <si>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</si>
  <si>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</si>
  <si>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</si>
  <si>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</si>
  <si>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</si>
  <si>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</si>
  <si>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</si>
  <si>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</si>
  <si>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</si>
  <si>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</si>
  <si>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</si>
  <si>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</si>
  <si>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</si>
  <si>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</si>
  <si>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</si>
  <si>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</si>
  <si>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</si>
  <si>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</si>
  <si>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</si>
  <si>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</si>
  <si>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</si>
  <si>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</si>
  <si>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</si>
  <si>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</si>
  <si>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</si>
  <si>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</si>
  <si>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</si>
  <si>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</si>
  <si>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</si>
  <si>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</si>
  <si>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</si>
  <si>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</si>
  <si>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</si>
  <si>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</si>
  <si>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</si>
  <si>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</si>
  <si>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</si>
  <si>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</si>
  <si>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</si>
  <si>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</si>
  <si>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</si>
  <si>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</si>
  <si>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</si>
  <si>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</si>
  <si>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</si>
  <si>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</si>
  <si>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</si>
  <si>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</si>
  <si>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</si>
  <si>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</si>
  <si>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</si>
  <si>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</si>
  <si>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</si>
  <si>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</si>
  <si>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</si>
  <si>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</si>
  <si>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</si>
  <si>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</si>
  <si>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</si>
  <si>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</si>
  <si>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</si>
  <si>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</si>
  <si>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</si>
  <si>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</si>
  <si>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</si>
  <si>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</si>
  <si>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</si>
  <si>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</si>
  <si>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</si>
  <si>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</si>
  <si>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</si>
  <si>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</si>
  <si>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</si>
  <si>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</si>
  <si>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</si>
  <si>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</si>
  <si>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</si>
  <si>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</si>
  <si>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</si>
  <si>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</si>
  <si>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</si>
  <si>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</si>
  <si>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</si>
  <si>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</si>
  <si>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</si>
  <si>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</si>
  <si>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</si>
  <si>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</si>
  <si>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</si>
  <si>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</si>
  <si>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</si>
  <si>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</si>
  <si>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</si>
  <si>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</si>
  <si>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</si>
  <si>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</si>
  <si>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</si>
  <si>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</si>
  <si>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</si>
  <si>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</si>
  <si>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</si>
  <si>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</si>
  <si>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</si>
  <si>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</si>
  <si>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</si>
  <si>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</si>
  <si>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</si>
  <si>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</si>
  <si>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</si>
  <si>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</si>
  <si>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</si>
  <si>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</si>
  <si>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</si>
  <si>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</si>
  <si>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</si>
  <si>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</si>
  <si>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</si>
  <si>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</si>
  <si>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</si>
  <si>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</si>
  <si>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</si>
  <si>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</si>
  <si>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</si>
  <si>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</si>
  <si>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</si>
  <si>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</si>
  <si>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</si>
  <si>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</si>
  <si>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</si>
  <si>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</si>
  <si>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</si>
  <si>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</si>
  <si>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</si>
  <si>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</si>
  <si>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</si>
  <si>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</si>
  <si>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</si>
  <si>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</si>
  <si>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</si>
  <si>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</si>
  <si>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</si>
  <si>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</si>
  <si>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</si>
  <si>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</si>
  <si>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</si>
  <si>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</si>
  <si>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</si>
  <si>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</si>
  <si>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</si>
  <si>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</si>
  <si>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</si>
  <si>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</si>
  <si>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</si>
  <si>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</si>
  <si>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</si>
  <si>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</si>
  <si>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</si>
  <si>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</si>
  <si>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</si>
  <si>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</si>
  <si>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</si>
  <si>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</si>
  <si>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</si>
  <si>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</si>
  <si>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</si>
  <si>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</si>
  <si>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</si>
  <si>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</si>
  <si>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</si>
  <si>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</si>
  <si>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</si>
  <si>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</si>
  <si>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</si>
  <si>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</si>
  <si>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</si>
  <si>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</si>
  <si>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</si>
  <si>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</si>
  <si>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</si>
  <si>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</si>
  <si>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</si>
  <si>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</si>
  <si>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</si>
  <si>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</si>
  <si>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</si>
  <si>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</si>
  <si>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</si>
  <si>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</si>
  <si>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</si>
  <si>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</si>
  <si>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</si>
  <si>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</si>
  <si>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</si>
  <si>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</si>
  <si>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</si>
  <si>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</si>
  <si>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</si>
  <si>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</si>
  <si>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</si>
  <si>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</si>
  <si>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</si>
  <si>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</si>
  <si>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</si>
  <si>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</si>
  <si>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</si>
  <si>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</si>
  <si>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</si>
  <si>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</si>
  <si>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</si>
  <si>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</si>
  <si>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</si>
  <si>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</si>
  <si>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</si>
  <si>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</si>
  <si>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</si>
  <si>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</si>
  <si>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</si>
  <si>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</si>
  <si>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</si>
  <si>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</si>
  <si>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</si>
  <si>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</si>
  <si>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</si>
  <si>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</si>
  <si>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</si>
  <si>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</si>
  <si>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</si>
  <si>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</si>
  <si>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</si>
  <si>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</si>
  <si>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</si>
  <si>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</si>
  <si>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</si>
  <si>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</si>
  <si>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</si>
  <si>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</si>
  <si>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</si>
  <si>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</si>
  <si>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</si>
  <si>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</si>
  <si>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</si>
  <si>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</si>
  <si>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</si>
  <si>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</si>
  <si>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</si>
  <si>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</si>
  <si>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</si>
  <si>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</si>
  <si>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</si>
  <si>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</si>
  <si>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</si>
  <si>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</si>
  <si>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</si>
  <si>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</si>
  <si>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</si>
  <si>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</si>
  <si>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</si>
  <si>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</si>
  <si>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</si>
  <si>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</si>
  <si>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</si>
  <si>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</si>
  <si>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</si>
  <si>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</si>
  <si>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</si>
  <si>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</si>
  <si>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</si>
  <si>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</si>
  <si>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</si>
  <si>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</si>
  <si>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</si>
  <si>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</si>
  <si>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</si>
  <si>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</si>
  <si>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</si>
  <si>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</si>
  <si>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</si>
  <si>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</si>
  <si>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</si>
  <si>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</si>
  <si>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</si>
  <si>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</si>
  <si>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</si>
  <si>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</si>
  <si>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</si>
  <si>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</si>
  <si>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</si>
  <si>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</si>
  <si>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</si>
  <si>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</si>
  <si>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</si>
  <si>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</si>
  <si>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</si>
  <si>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</si>
  <si>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</si>
  <si>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</si>
  <si>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</si>
  <si>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</si>
  <si>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</si>
  <si>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</si>
  <si>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</si>
  <si>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</si>
  <si>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</si>
  <si>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</si>
  <si>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</si>
  <si>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</si>
  <si>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</si>
  <si>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</si>
  <si>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</si>
  <si>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</si>
  <si>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</si>
  <si>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</si>
  <si>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</si>
  <si>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</si>
  <si>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</si>
  <si>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</si>
  <si>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</si>
  <si>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</si>
  <si>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</si>
  <si>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</si>
  <si>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</si>
  <si>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</si>
  <si>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</si>
  <si>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</si>
  <si>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</si>
  <si>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</si>
  <si>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</si>
  <si>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</si>
  <si>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</si>
  <si>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</si>
  <si>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</si>
  <si>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</si>
  <si>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</si>
  <si>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</si>
  <si>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</si>
  <si>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</si>
  <si>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</si>
  <si>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</si>
  <si>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</si>
  <si>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</si>
  <si>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</si>
  <si>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</si>
  <si>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</si>
  <si>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</si>
  <si>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</si>
  <si>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</si>
  <si>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</si>
  <si>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</si>
  <si>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</si>
  <si>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</si>
  <si>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</si>
  <si>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</si>
  <si>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</si>
  <si>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</si>
  <si>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</si>
  <si>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</si>
  <si>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</si>
  <si>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</si>
  <si>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</si>
  <si>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</si>
  <si>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</si>
  <si>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</si>
  <si>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</si>
  <si>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</si>
  <si>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</si>
  <si>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</si>
  <si>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</si>
  <si>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</si>
  <si>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</si>
  <si>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</si>
  <si>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</si>
  <si>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</si>
  <si>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</si>
  <si>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</si>
  <si>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</si>
  <si>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</si>
  <si>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</si>
  <si>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</si>
  <si>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</si>
  <si>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</si>
  <si>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</si>
  <si>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</si>
  <si>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</si>
  <si>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</si>
  <si>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</si>
  <si>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</si>
  <si>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</si>
  <si>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</si>
  <si>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</si>
  <si>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</si>
  <si>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</si>
  <si>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</si>
  <si>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</si>
  <si>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</si>
  <si>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</si>
  <si>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</si>
  <si>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</si>
  <si>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</si>
  <si>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</si>
  <si>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</si>
  <si>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</si>
  <si>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</si>
  <si>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</si>
  <si>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</si>
  <si>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</si>
  <si>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</si>
  <si>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</si>
  <si>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</si>
  <si>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</si>
  <si>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</si>
  <si>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</si>
  <si>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</si>
  <si>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</si>
  <si>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</si>
  <si>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</si>
  <si>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</si>
  <si>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</si>
  <si>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</si>
  <si>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</si>
  <si>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</si>
  <si>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</si>
  <si>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</si>
  <si>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</si>
  <si>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</si>
  <si>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</si>
  <si>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</si>
  <si>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</si>
  <si>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</si>
  <si>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</si>
  <si>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</si>
  <si>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</si>
  <si>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</si>
  <si>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</si>
  <si>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</si>
  <si>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</si>
  <si>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</si>
  <si>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</si>
  <si>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</si>
  <si>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</si>
  <si>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</si>
  <si>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</si>
  <si>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</si>
  <si>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</si>
  <si>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</si>
  <si>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</si>
  <si>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</si>
  <si>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</si>
  <si>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</si>
  <si>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</si>
  <si>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</si>
  <si>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</si>
  <si>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</si>
  <si>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</si>
  <si>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</si>
  <si>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</si>
  <si>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</si>
  <si>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</si>
  <si>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</si>
  <si>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</si>
  <si>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</si>
  <si>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</si>
  <si>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</si>
  <si>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</si>
  <si>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</si>
  <si>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</si>
  <si>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</si>
  <si>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</si>
  <si>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</si>
  <si>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</si>
  <si>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</si>
  <si>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</si>
  <si>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</si>
  <si>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</si>
  <si>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</si>
  <si>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</si>
  <si>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</si>
  <si>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</si>
  <si>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</si>
  <si>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</si>
  <si>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</si>
  <si>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</si>
  <si>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</si>
  <si>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</si>
  <si>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</si>
  <si>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</si>
  <si>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</si>
  <si>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</si>
  <si>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</si>
  <si>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</si>
  <si>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</si>
  <si>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</si>
  <si>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</si>
  <si>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</si>
  <si>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</si>
  <si>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</si>
  <si>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</si>
  <si>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</si>
  <si>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</si>
  <si>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</si>
  <si>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</si>
  <si>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</si>
  <si>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</si>
  <si>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</si>
  <si>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</si>
  <si>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</si>
  <si>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</si>
  <si>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</si>
  <si>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</si>
  <si>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</si>
  <si>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</si>
  <si>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</si>
  <si>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</si>
  <si>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</si>
  <si>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</si>
  <si>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</si>
  <si>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</si>
  <si>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</si>
  <si>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</si>
  <si>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</si>
  <si>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</si>
  <si>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</si>
  <si>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</si>
  <si>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</si>
  <si>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</si>
  <si>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</si>
  <si>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</si>
  <si>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</si>
  <si>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</si>
  <si>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</si>
  <si>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</si>
  <si>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</si>
  <si>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</si>
  <si>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</si>
  <si>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</si>
  <si>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</si>
  <si>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</si>
  <si>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</si>
  <si>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</si>
  <si>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</si>
  <si>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</si>
  <si>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</si>
  <si>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</si>
  <si>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</si>
  <si>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</si>
  <si>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</si>
  <si>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</si>
  <si>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</si>
  <si>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</si>
  <si>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</si>
  <si>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</si>
  <si>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</si>
  <si>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</si>
  <si>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</si>
  <si>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</si>
  <si>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</si>
  <si>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</si>
  <si>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</si>
  <si>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</si>
  <si>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</si>
  <si>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</si>
  <si>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</si>
  <si>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</si>
  <si>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</si>
  <si>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</si>
  <si>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</si>
  <si>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</si>
  <si>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</si>
  <si>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</si>
  <si>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</si>
  <si>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</si>
  <si>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</si>
  <si>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</si>
  <si>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</si>
  <si>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</si>
  <si>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</si>
  <si>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</si>
  <si>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</si>
  <si>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</si>
  <si>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</si>
  <si>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</si>
  <si>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</si>
  <si>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</si>
  <si>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</si>
  <si>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</si>
  <si>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</si>
  <si>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</si>
  <si>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</si>
  <si>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</si>
  <si>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</si>
  <si>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</si>
  <si>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</si>
  <si>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</si>
  <si>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</si>
  <si>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</si>
  <si>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</si>
  <si>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</si>
  <si>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</si>
  <si>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</si>
  <si>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</si>
  <si>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</si>
  <si>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</si>
  <si>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</si>
  <si>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</si>
  <si>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</si>
  <si>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</si>
  <si>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</si>
  <si>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</si>
  <si>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</si>
  <si>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</si>
  <si>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</si>
  <si>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</si>
  <si>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</si>
  <si>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</si>
  <si>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</si>
  <si>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</si>
  <si>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</si>
  <si>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</si>
  <si>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</si>
  <si>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</si>
  <si>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</si>
  <si>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</si>
  <si>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</si>
  <si>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</si>
  <si>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</si>
  <si>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</si>
  <si>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</si>
  <si>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</si>
  <si>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</si>
  <si>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</si>
  <si>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</si>
  <si>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</si>
  <si>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</si>
  <si>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</si>
  <si>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</si>
  <si>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</si>
  <si>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</si>
  <si>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</si>
  <si>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</si>
  <si>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</si>
  <si>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</si>
  <si>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</si>
  <si>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</si>
  <si>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</si>
  <si>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</si>
  <si>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</si>
  <si>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</si>
  <si>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</si>
  <si>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</si>
  <si>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</si>
  <si>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</si>
  <si>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</si>
  <si>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</si>
  <si>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</si>
  <si>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</si>
  <si>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</si>
  <si>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</si>
  <si>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</si>
  <si>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</si>
  <si>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</si>
  <si>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</si>
  <si>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</si>
  <si>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</si>
  <si>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</si>
  <si>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</si>
  <si>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</si>
  <si>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</si>
  <si>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</si>
  <si>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</si>
  <si>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</si>
  <si>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</si>
  <si>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</si>
  <si>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</si>
  <si>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</si>
  <si>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</si>
  <si>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</si>
  <si>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</si>
  <si>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</si>
  <si>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</si>
  <si>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</si>
  <si>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</si>
  <si>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</si>
  <si>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</si>
  <si>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</si>
  <si>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</si>
  <si>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</si>
  <si>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</si>
  <si>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</si>
  <si>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</si>
  <si>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</si>
  <si>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</si>
  <si>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</si>
  <si>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</si>
  <si>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</si>
  <si>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</si>
  <si>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</si>
  <si>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</si>
  <si>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</si>
  <si>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</si>
  <si>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</si>
  <si>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</si>
  <si>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</si>
  <si>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</si>
  <si>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</si>
  <si>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</si>
  <si>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</si>
  <si>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</si>
  <si>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</si>
  <si>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</si>
  <si>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</si>
  <si>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</si>
  <si>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</si>
  <si>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</si>
  <si>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</si>
  <si>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</si>
  <si>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</si>
  <si>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</si>
  <si>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</si>
  <si>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</si>
  <si>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</si>
  <si>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</si>
  <si>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</si>
  <si>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</si>
  <si>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</si>
  <si>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</si>
  <si>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</si>
  <si>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</si>
  <si>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</si>
  <si>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</si>
  <si>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</si>
  <si>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</si>
  <si>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</si>
  <si>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</si>
  <si>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</si>
  <si>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</si>
  <si>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</si>
  <si>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</si>
  <si>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</si>
  <si>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</si>
  <si>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</si>
  <si>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</si>
  <si>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</si>
  <si>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</si>
  <si>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</si>
  <si>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</si>
  <si>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</si>
  <si>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</si>
  <si>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</si>
  <si>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</si>
  <si>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</si>
  <si>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</si>
  <si>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</si>
  <si>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</si>
  <si>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</si>
  <si>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</si>
  <si>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</si>
  <si>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</si>
  <si>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</si>
  <si>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</si>
  <si>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</si>
  <si>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</si>
  <si>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</si>
  <si>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</si>
  <si>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</si>
  <si>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</si>
  <si>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</si>
  <si>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</si>
  <si>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</si>
  <si>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</si>
  <si>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</si>
  <si>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</si>
  <si>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</si>
  <si>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</si>
  <si>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</si>
  <si>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</si>
  <si>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</si>
  <si>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</si>
  <si>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</si>
  <si>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</si>
  <si>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</si>
  <si>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</si>
  <si>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</si>
  <si>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</si>
  <si>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</si>
  <si>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</si>
  <si>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</si>
  <si>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</si>
  <si>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</si>
  <si>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</si>
  <si>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</si>
  <si>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</si>
  <si>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</si>
  <si>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</si>
  <si>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</si>
  <si>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</si>
  <si>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</si>
  <si>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</si>
  <si>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</si>
  <si>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</si>
  <si>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</si>
  <si>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</si>
  <si>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</si>
  <si>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</si>
  <si>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</si>
  <si>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</si>
  <si>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</si>
  <si>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</si>
  <si>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</si>
  <si>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</si>
  <si>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</si>
  <si>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</si>
  <si>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</si>
  <si>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</si>
  <si>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</si>
  <si>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</si>
  <si>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</si>
  <si>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</si>
  <si>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</si>
  <si>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</si>
  <si>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</si>
  <si>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</si>
  <si>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</si>
  <si>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</si>
  <si>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</si>
  <si>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</si>
  <si>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</si>
  <si>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</si>
  <si>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</si>
  <si>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</si>
  <si>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</si>
  <si>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</si>
  <si>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</si>
  <si>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</si>
  <si>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</si>
  <si>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</si>
  <si>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</si>
  <si>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</si>
  <si>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</si>
  <si>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</si>
  <si>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</si>
  <si>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</si>
  <si>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</si>
  <si>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</si>
  <si>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</si>
  <si>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</si>
  <si>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</si>
  <si>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</si>
  <si>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</si>
  <si>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</si>
  <si>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</si>
  <si>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</si>
  <si>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</si>
  <si>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</si>
  <si>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</si>
  <si>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</si>
  <si>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</si>
  <si>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</si>
  <si>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</si>
  <si>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</si>
  <si>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</si>
  <si>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</si>
  <si>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</si>
  <si>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</si>
  <si>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</si>
  <si>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</si>
  <si>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</si>
  <si>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</si>
  <si>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</si>
  <si>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</si>
  <si>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</si>
  <si>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</si>
  <si>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</si>
  <si>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</si>
  <si>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</si>
  <si>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</si>
  <si>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</si>
  <si>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</si>
  <si>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</si>
  <si>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</si>
  <si>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</si>
  <si>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</si>
  <si>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</si>
  <si>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</si>
  <si>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</si>
  <si>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</si>
  <si>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</si>
  <si>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</si>
  <si>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</si>
  <si>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</si>
  <si>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</si>
  <si>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</si>
  <si>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</si>
  <si>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</si>
  <si>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</si>
  <si>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</si>
  <si>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</si>
  <si>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</si>
  <si>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</si>
  <si>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</si>
  <si>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</si>
  <si>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</si>
  <si>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</si>
  <si>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</si>
  <si>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</si>
  <si>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</si>
  <si>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</si>
  <si>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</si>
  <si>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</si>
  <si>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</si>
  <si>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</si>
  <si>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</si>
  <si>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</si>
  <si>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</si>
  <si>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</si>
  <si>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</si>
  <si>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</si>
  <si>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</si>
  <si>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</si>
  <si>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</si>
  <si>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</si>
  <si>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</si>
  <si>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</si>
  <si>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</si>
  <si>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</si>
  <si>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</si>
  <si>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</si>
  <si>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</si>
  <si>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</si>
  <si>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</si>
  <si>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</si>
  <si>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</si>
  <si>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</si>
  <si>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</si>
  <si>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</si>
  <si>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</si>
  <si>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</si>
  <si>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</si>
  <si>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</si>
  <si>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</si>
  <si>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</si>
  <si>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</si>
  <si>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</si>
  <si>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</si>
  <si>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</si>
  <si>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</si>
  <si>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</si>
  <si>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</si>
  <si>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</si>
  <si>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</si>
  <si>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</si>
  <si>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</si>
  <si>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</si>
  <si>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</si>
  <si>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</si>
  <si>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</si>
  <si>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</si>
  <si>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</si>
  <si>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</si>
  <si>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</si>
  <si>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</si>
  <si>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</si>
  <si>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</si>
  <si>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</si>
  <si>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</si>
  <si>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</si>
  <si>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</si>
  <si>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</si>
  <si>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</si>
  <si>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</si>
  <si>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</si>
  <si>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</si>
  <si>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</si>
  <si>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</si>
  <si>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</si>
  <si>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</si>
  <si>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</si>
  <si>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</si>
  <si>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</si>
  <si>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</si>
  <si>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</si>
  <si>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</si>
  <si>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</si>
  <si>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</si>
  <si>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</si>
  <si>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</si>
  <si>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</si>
  <si>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</si>
  <si>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</si>
  <si>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</si>
  <si>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</si>
  <si>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</si>
  <si>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</si>
  <si>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</si>
  <si>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</si>
  <si>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</si>
  <si>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</si>
  <si>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</si>
  <si>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</si>
  <si>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</si>
  <si>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</si>
  <si>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</si>
  <si>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</si>
  <si>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</si>
  <si>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</si>
  <si>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</si>
  <si>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</si>
  <si>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</si>
  <si>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</si>
  <si>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</si>
  <si>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</si>
  <si>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</si>
  <si>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</si>
  <si>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</si>
  <si>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</si>
  <si>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</si>
  <si>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</si>
  <si>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</si>
  <si>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</si>
  <si>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</si>
  <si>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</si>
  <si>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</si>
  <si>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</si>
  <si>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</si>
  <si>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</si>
  <si>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</si>
  <si>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</si>
  <si>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</si>
  <si>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</si>
  <si>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</si>
  <si>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</si>
  <si>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</si>
  <si>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</si>
  <si>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</si>
  <si>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</si>
  <si>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</si>
  <si>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</si>
  <si>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</si>
  <si>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</si>
  <si>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</si>
  <si>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</si>
  <si>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</si>
  <si>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</si>
  <si>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</si>
  <si>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</si>
  <si>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</si>
  <si>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</si>
  <si>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</si>
  <si>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</si>
  <si>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</si>
  <si>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</si>
  <si>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</si>
  <si>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</si>
  <si>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</si>
  <si>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</si>
  <si>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</si>
  <si>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</si>
  <si>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</si>
  <si>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</si>
  <si>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</si>
  <si>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</si>
  <si>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</si>
  <si>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</si>
  <si>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</si>
  <si>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</si>
  <si>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</si>
  <si>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</si>
  <si>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</si>
  <si>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</si>
  <si>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</si>
  <si>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</si>
  <si>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</si>
  <si>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</si>
  <si>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</si>
  <si>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</si>
  <si>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</si>
  <si>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</si>
  <si>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</si>
  <si>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</si>
  <si>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</si>
  <si>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</si>
  <si>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</si>
  <si>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</si>
  <si>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</si>
  <si>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</si>
  <si>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</si>
  <si>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</si>
  <si>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</si>
  <si>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</si>
  <si>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</si>
  <si>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</si>
  <si>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</si>
  <si>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</si>
  <si>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</si>
  <si>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</si>
  <si>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</si>
  <si>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</si>
  <si>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</si>
  <si>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</si>
  <si>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</si>
  <si>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</si>
  <si>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</si>
  <si>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</si>
  <si>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</si>
  <si>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</si>
  <si>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</si>
  <si>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</si>
  <si>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</si>
  <si>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</si>
  <si>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</si>
  <si>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</si>
  <si>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</si>
  <si>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</si>
  <si>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</si>
  <si>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</si>
  <si>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</si>
  <si>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</si>
  <si>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</si>
  <si>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</si>
  <si>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</si>
  <si>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</si>
  <si>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</si>
  <si>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</si>
  <si>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</si>
  <si>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</si>
  <si>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</si>
  <si>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</si>
  <si>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</si>
  <si>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</si>
  <si>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</si>
  <si>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</si>
  <si>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</si>
  <si>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</si>
  <si>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</si>
  <si>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</si>
  <si>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</si>
  <si>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</si>
  <si>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</si>
  <si>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</si>
  <si>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</si>
  <si>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</si>
  <si>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</si>
  <si>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</si>
  <si>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</si>
  <si>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</si>
  <si>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</si>
  <si>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</si>
  <si>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</si>
  <si>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</si>
  <si>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</si>
  <si>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</si>
  <si>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</si>
  <si>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</si>
  <si>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</si>
  <si>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</si>
  <si>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</si>
  <si>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</si>
  <si>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</si>
  <si>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</si>
  <si>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</si>
  <si>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</si>
  <si>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</si>
  <si>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</si>
  <si>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</si>
  <si>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</si>
  <si>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</si>
  <si>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</si>
  <si>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</si>
  <si>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</si>
  <si>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</si>
  <si>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</si>
  <si>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</si>
  <si>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</si>
  <si>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</si>
  <si>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</si>
  <si>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</si>
  <si>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</si>
  <si>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</si>
  <si>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</si>
  <si>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</si>
  <si>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</si>
  <si>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</si>
  <si>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</si>
  <si>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</si>
  <si>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</si>
  <si>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</si>
  <si>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</si>
  <si>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</si>
  <si>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</si>
  <si>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</si>
  <si>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</si>
  <si>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</si>
  <si>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</si>
  <si>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</si>
  <si>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</si>
  <si>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</si>
  <si>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</si>
  <si>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</si>
  <si>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</si>
  <si>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</si>
  <si>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</si>
  <si>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</si>
  <si>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</si>
  <si>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</si>
  <si>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</si>
  <si>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</si>
  <si>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</si>
  <si>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</si>
  <si>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</si>
  <si>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</si>
  <si>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</si>
  <si>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</si>
  <si>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</si>
  <si>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</si>
  <si>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</si>
  <si>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</si>
  <si>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</si>
  <si>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</si>
  <si>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</si>
  <si>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</si>
  <si>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</si>
  <si>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</si>
  <si>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</si>
  <si>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</si>
  <si>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</si>
  <si>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</si>
  <si>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</si>
  <si>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</si>
  <si>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</si>
  <si>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</si>
  <si>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</si>
  <si>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</si>
  <si>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</si>
  <si>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</si>
  <si>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</si>
  <si>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</si>
  <si>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</si>
  <si>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</si>
  <si>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</si>
  <si>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</si>
  <si>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</si>
  <si>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</si>
  <si>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</si>
  <si>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</si>
  <si>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</si>
  <si>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</si>
  <si>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</si>
  <si>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</si>
  <si>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</si>
  <si>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</si>
  <si>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</si>
  <si>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</si>
  <si>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</si>
  <si>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</si>
  <si>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</si>
  <si>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</si>
  <si>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</si>
  <si>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</si>
  <si>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</si>
  <si>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</si>
  <si>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</si>
  <si>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</si>
  <si>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</si>
  <si>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</si>
  <si>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</si>
  <si>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</si>
  <si>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</si>
  <si>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</si>
  <si>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</si>
  <si>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</si>
  <si>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</si>
  <si>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</si>
  <si>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</si>
  <si>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</si>
  <si>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</si>
  <si>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</si>
  <si>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</si>
  <si>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</si>
  <si>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</si>
  <si>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</si>
  <si>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</si>
  <si>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</si>
  <si>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</si>
  <si>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</si>
  <si>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</si>
  <si>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</si>
  <si>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</si>
  <si>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</si>
  <si>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</si>
  <si>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</si>
  <si>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</si>
  <si>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</si>
  <si>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</si>
  <si>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</si>
  <si>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</si>
  <si>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</si>
  <si>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</si>
  <si>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</si>
  <si>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</si>
  <si>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</si>
  <si>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</si>
  <si>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</si>
  <si>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</si>
  <si>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</si>
  <si>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</si>
  <si>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</si>
  <si>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</si>
  <si>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</si>
  <si>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</si>
  <si>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</si>
  <si>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</si>
  <si>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</si>
  <si>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</si>
  <si>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</si>
  <si>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</si>
  <si>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</si>
  <si>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</si>
  <si>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</si>
  <si>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</si>
  <si>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</si>
  <si>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</si>
  <si>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</si>
  <si>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</si>
  <si>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</si>
  <si>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</si>
  <si>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</si>
  <si>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</si>
  <si>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</si>
  <si>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</si>
  <si>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</si>
  <si>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</si>
  <si>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</si>
  <si>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</si>
  <si>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</si>
  <si>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</si>
  <si>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</si>
  <si>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</si>
  <si>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</si>
  <si>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</si>
  <si>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</si>
  <si>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</si>
  <si>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</si>
  <si>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</si>
  <si>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</si>
  <si>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</si>
  <si>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</si>
  <si>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</si>
  <si>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</si>
  <si>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</si>
  <si>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</si>
  <si>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</si>
  <si>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</si>
  <si>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</si>
  <si>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</si>
  <si>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</si>
  <si>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</si>
  <si>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</si>
  <si>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</si>
  <si>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</si>
  <si>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</si>
  <si>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</si>
  <si>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</si>
  <si>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</si>
  <si>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</si>
  <si>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</si>
  <si>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</si>
  <si>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</si>
  <si>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</si>
  <si>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</si>
  <si>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</si>
  <si>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</si>
  <si>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</si>
  <si>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</si>
  <si>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</si>
  <si>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</si>
  <si>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</si>
  <si>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</si>
  <si>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</si>
  <si>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</si>
  <si>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</si>
  <si>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</si>
  <si>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</si>
  <si>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</si>
  <si>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</si>
  <si>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</si>
  <si>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</si>
  <si>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</si>
  <si>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</si>
  <si>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</si>
  <si>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</si>
  <si>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</si>
  <si>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</si>
  <si>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</si>
  <si>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</si>
  <si>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</si>
  <si>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</si>
  <si>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</si>
  <si>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</si>
  <si>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</si>
  <si>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</si>
  <si>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</si>
  <si>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</si>
  <si>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</si>
  <si>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</si>
  <si>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</si>
  <si>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</si>
  <si>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</si>
  <si>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</si>
  <si>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</si>
  <si>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</si>
  <si>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</si>
  <si>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</si>
  <si>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</si>
  <si>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</si>
  <si>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</si>
  <si>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</si>
  <si>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</si>
  <si>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</si>
  <si>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</si>
  <si>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</si>
  <si>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</si>
  <si>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</si>
  <si>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</si>
  <si>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</si>
  <si>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</si>
  <si>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</si>
  <si>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</si>
  <si>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</si>
  <si>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</si>
  <si>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</si>
  <si>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</si>
  <si>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</si>
  <si>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</si>
  <si>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</si>
  <si>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</si>
  <si>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</si>
  <si>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</si>
  <si>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</si>
  <si>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</si>
  <si>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</si>
  <si>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</si>
  <si>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</si>
  <si>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</si>
  <si>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</si>
  <si>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</si>
  <si>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</si>
  <si>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</si>
  <si>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</si>
  <si>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</si>
  <si>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</si>
  <si>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</si>
  <si>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</si>
  <si>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</si>
  <si>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</si>
  <si>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</si>
  <si>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</si>
  <si>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</si>
  <si>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</si>
  <si>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</si>
  <si>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</si>
  <si>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</si>
  <si>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</si>
  <si>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</si>
  <si>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</si>
  <si>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</si>
  <si>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</si>
  <si>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</si>
  <si>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</si>
  <si>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</si>
  <si>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</si>
  <si>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</si>
  <si>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</si>
  <si>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</si>
  <si>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</si>
  <si>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</si>
  <si>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</si>
  <si>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</si>
  <si>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</si>
  <si>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</si>
  <si>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</si>
  <si>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</si>
  <si>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</si>
  <si>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</si>
  <si>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</si>
  <si>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</si>
  <si>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</si>
  <si>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</si>
  <si>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</si>
  <si>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</si>
  <si>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</si>
  <si>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</si>
  <si>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</si>
  <si>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</si>
  <si>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</si>
  <si>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</si>
  <si>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</si>
  <si>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</si>
  <si>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</si>
  <si>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</si>
  <si>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</si>
  <si>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</si>
  <si>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</si>
  <si>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</si>
  <si>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</si>
  <si>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</si>
  <si>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</si>
  <si>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</si>
  <si>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</si>
  <si>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</si>
  <si>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</si>
  <si>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</si>
  <si>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</si>
  <si>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</si>
  <si>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</si>
  <si>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</si>
  <si>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</si>
  <si>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</si>
  <si>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</si>
  <si>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</si>
  <si>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</si>
  <si>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</si>
  <si>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</si>
  <si>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</si>
  <si>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</si>
  <si>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</si>
  <si>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</si>
  <si>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</si>
  <si>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</si>
  <si>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</si>
  <si>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</si>
  <si>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</si>
  <si>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</si>
  <si>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</si>
  <si>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</si>
  <si>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</si>
  <si>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</si>
  <si>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</si>
  <si>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</si>
  <si>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</si>
  <si>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</si>
  <si>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</si>
  <si>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</si>
  <si>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</si>
  <si>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</si>
  <si>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</si>
  <si>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</si>
  <si>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</si>
  <si>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</si>
  <si>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</si>
  <si>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</si>
  <si>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</si>
  <si>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</si>
  <si>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</si>
  <si>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</si>
  <si>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</si>
  <si>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</si>
  <si>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</si>
  <si>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</si>
  <si>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</si>
  <si>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</si>
  <si>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</si>
  <si>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</si>
  <si>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</si>
  <si>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</si>
  <si>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</si>
  <si>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</si>
  <si>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</si>
  <si>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</si>
  <si>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</si>
  <si>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</si>
  <si>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</si>
  <si>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</si>
  <si>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</si>
  <si>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</si>
  <si>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</si>
  <si>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</si>
  <si>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</si>
  <si>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</si>
  <si>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</si>
  <si>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</si>
  <si>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</si>
  <si>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</si>
  <si>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</si>
  <si>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</si>
  <si>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</si>
  <si>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</si>
  <si>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</si>
  <si>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</si>
  <si>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</si>
  <si>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</si>
  <si>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</si>
  <si>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</si>
  <si>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</si>
  <si>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</si>
  <si>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</si>
  <si>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</si>
  <si>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</si>
  <si>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</si>
  <si>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</si>
  <si>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</si>
  <si>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</si>
  <si>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</si>
  <si>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</si>
  <si>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</si>
  <si>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</si>
  <si>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</si>
  <si>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</si>
  <si>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</si>
  <si>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</si>
  <si>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</si>
  <si>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</si>
  <si>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</si>
  <si>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</si>
  <si>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</si>
  <si>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</si>
  <si>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</si>
  <si>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</si>
  <si>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</si>
  <si>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</si>
  <si>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</si>
  <si>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</si>
  <si>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</si>
  <si>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</si>
  <si>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</si>
  <si>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</si>
  <si>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</si>
  <si>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</si>
  <si>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</si>
  <si>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</si>
  <si>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</si>
  <si>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</si>
  <si>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</si>
  <si>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</si>
  <si>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</si>
  <si>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</si>
  <si>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</si>
  <si>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</si>
  <si>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</si>
  <si>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</si>
  <si>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</si>
  <si>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</si>
  <si>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</si>
  <si>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</si>
  <si>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</si>
  <si>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</si>
  <si>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</si>
  <si>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</si>
  <si>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</si>
  <si>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</si>
  <si>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</si>
  <si>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</si>
  <si>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</si>
  <si>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</si>
  <si>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</si>
  <si>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</si>
  <si>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</si>
  <si>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</si>
  <si>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</si>
  <si>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</si>
  <si>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</si>
  <si>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</si>
  <si>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</si>
  <si>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</si>
  <si>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</si>
  <si>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</si>
  <si>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</si>
  <si>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</si>
  <si>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</si>
  <si>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</si>
  <si>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</si>
  <si>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</si>
  <si>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</si>
  <si>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</si>
  <si>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</si>
  <si>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</si>
  <si>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</si>
  <si>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</si>
  <si>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</si>
  <si>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</si>
  <si>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</si>
  <si>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</si>
  <si>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</si>
  <si>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</si>
  <si>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</si>
  <si>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</si>
  <si>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</si>
  <si>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</si>
  <si>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</si>
  <si>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</si>
  <si>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</si>
  <si>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</si>
  <si>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</si>
  <si>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</si>
  <si>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</si>
  <si>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</si>
  <si>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</si>
  <si>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</si>
  <si>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</si>
  <si>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</si>
  <si>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</si>
  <si>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</si>
  <si>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</si>
  <si>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</si>
  <si>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</si>
  <si>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</si>
  <si>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</si>
  <si>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</si>
  <si>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</si>
  <si>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</si>
  <si>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</si>
  <si>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</si>
  <si>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</si>
  <si>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</si>
  <si>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</si>
  <si>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</si>
  <si>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</si>
  <si>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</si>
  <si>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</si>
  <si>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</si>
  <si>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</si>
  <si>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</si>
  <si>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</si>
  <si>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</si>
  <si>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</si>
  <si>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</si>
  <si>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</si>
  <si>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</si>
  <si>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</si>
  <si>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</si>
  <si>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</si>
  <si>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</si>
  <si>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</si>
  <si>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</si>
  <si>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</si>
  <si>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</si>
  <si>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</si>
  <si>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</si>
  <si>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</si>
  <si>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</si>
  <si>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</si>
  <si>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</si>
  <si>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</si>
  <si>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</si>
  <si>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</si>
  <si>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</si>
  <si>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</si>
  <si>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</si>
  <si>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</si>
  <si>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</si>
  <si>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</si>
  <si>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</si>
  <si>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</si>
  <si>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</si>
  <si>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</si>
  <si>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</si>
  <si>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</si>
  <si>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</si>
  <si>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</si>
  <si>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</si>
  <si>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</si>
  <si>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</si>
  <si>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</si>
  <si>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</si>
  <si>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</si>
  <si>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</si>
  <si>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</si>
  <si>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</si>
  <si>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</si>
  <si>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</si>
  <si>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</si>
  <si>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</si>
  <si>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</si>
  <si>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</si>
  <si>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</si>
  <si>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</si>
  <si>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</si>
  <si>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</si>
  <si>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</si>
  <si>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</si>
  <si>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</si>
  <si>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</si>
  <si>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</si>
  <si>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</si>
  <si>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</si>
  <si>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</si>
  <si>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</si>
  <si>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</si>
  <si>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</si>
  <si>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</si>
  <si>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</si>
  <si>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</si>
  <si>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</si>
  <si>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</si>
  <si>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</si>
  <si>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</si>
  <si>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</si>
  <si>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</si>
  <si>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</si>
  <si>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</si>
  <si>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</si>
  <si>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</si>
  <si>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</si>
  <si>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</si>
  <si>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</si>
  <si>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</si>
  <si>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</si>
  <si>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</si>
  <si>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</si>
  <si>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</si>
  <si>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</si>
  <si>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</si>
  <si>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</si>
  <si>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</si>
  <si>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</si>
  <si>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</si>
  <si>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</si>
  <si>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</si>
  <si>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</si>
  <si>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</si>
  <si>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</si>
  <si>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</si>
  <si>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</si>
  <si>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</si>
  <si>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</si>
  <si>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</si>
  <si>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</si>
  <si>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</si>
  <si>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</si>
  <si>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</si>
  <si>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</si>
  <si>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</si>
  <si>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</si>
  <si>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</si>
  <si>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</si>
  <si>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</si>
  <si>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</si>
  <si>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</si>
  <si>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</si>
  <si>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</si>
  <si>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</si>
  <si>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</si>
  <si>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</si>
  <si>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</si>
  <si>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</si>
  <si>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</si>
  <si>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</si>
  <si>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</si>
  <si>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</si>
  <si>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</si>
  <si>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</si>
  <si>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</si>
  <si>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</si>
  <si>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</si>
  <si>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</si>
  <si>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</si>
  <si>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</si>
  <si>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</si>
  <si>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</si>
  <si>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</si>
  <si>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</si>
  <si>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</si>
  <si>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</si>
  <si>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</si>
  <si>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</si>
  <si>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</si>
  <si>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</si>
  <si>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</si>
  <si>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</si>
  <si>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</si>
  <si>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</si>
  <si>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</si>
  <si>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</si>
  <si>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</si>
  <si>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</si>
  <si>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</si>
  <si>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</si>
  <si>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</si>
  <si>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</si>
  <si>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</si>
  <si>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</si>
  <si>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</si>
  <si>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</si>
  <si>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</si>
  <si>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</si>
  <si>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</si>
  <si>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</si>
  <si>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</si>
  <si>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</si>
  <si>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</si>
  <si>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</si>
  <si>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</si>
  <si>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</si>
  <si>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</si>
  <si>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</si>
  <si>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</si>
  <si>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</si>
  <si>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</si>
  <si>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</si>
  <si>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</si>
  <si>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</si>
  <si>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</si>
  <si>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</si>
  <si>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</si>
  <si>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</si>
  <si>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</si>
  <si>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</si>
  <si>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</si>
  <si>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</si>
  <si>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</si>
  <si>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</si>
  <si>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</si>
  <si>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</si>
  <si>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</si>
  <si>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</si>
  <si>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</si>
  <si>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</si>
  <si>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</si>
  <si>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</si>
  <si>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</si>
  <si>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</si>
  <si>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</si>
  <si>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</si>
  <si>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</si>
  <si>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</si>
  <si>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</si>
  <si>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</si>
  <si>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</si>
  <si>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</si>
  <si>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</si>
  <si>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</si>
  <si>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</si>
  <si>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</si>
  <si>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</si>
  <si>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</si>
  <si>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</si>
  <si>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</si>
  <si>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</si>
  <si>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</si>
  <si>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</si>
  <si>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</si>
  <si>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</si>
  <si>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</si>
  <si>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</si>
  <si>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</si>
  <si>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</si>
  <si>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</si>
  <si>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</si>
  <si>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</si>
  <si>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</si>
  <si>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</si>
  <si>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</si>
  <si>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</si>
  <si>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</si>
  <si>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</si>
  <si>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</si>
  <si>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</si>
  <si>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</si>
  <si>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</si>
  <si>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</si>
  <si>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</si>
  <si>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</si>
  <si>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</si>
  <si>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</si>
  <si>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</si>
  <si>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</si>
  <si>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</si>
  <si>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</si>
  <si>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</si>
  <si>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</si>
  <si>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</si>
  <si>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</si>
  <si>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</si>
  <si>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</si>
  <si>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</si>
  <si>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</si>
  <si>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</si>
  <si>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</si>
  <si>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</si>
  <si>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</si>
  <si>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</si>
  <si>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</si>
  <si>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</si>
  <si>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</si>
  <si>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</si>
  <si>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</si>
  <si>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</si>
  <si>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</si>
  <si>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</si>
  <si>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</si>
  <si>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</si>
  <si>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</si>
  <si>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</si>
  <si>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</si>
  <si>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</si>
  <si>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</si>
  <si>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</si>
  <si>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</si>
  <si>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</si>
  <si>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</si>
  <si>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</si>
  <si>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</si>
  <si>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</si>
  <si>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</si>
  <si>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</si>
  <si>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</si>
  <si>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</si>
  <si>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</si>
  <si>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</si>
  <si>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</si>
  <si>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</si>
  <si>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</si>
  <si>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</si>
  <si>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</si>
  <si>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</si>
  <si>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</si>
  <si>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</si>
  <si>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</si>
  <si>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</si>
  <si>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</si>
  <si>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</si>
  <si>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</si>
  <si>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</si>
  <si>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</si>
  <si>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</si>
  <si>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</si>
  <si>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</si>
  <si>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</si>
  <si>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</si>
  <si>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</si>
  <si>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</si>
  <si>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</si>
  <si>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</si>
  <si>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</si>
  <si>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</si>
  <si>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</si>
  <si>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</si>
  <si>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</si>
  <si>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</si>
  <si>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</si>
  <si>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</si>
  <si>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</si>
  <si>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</si>
  <si>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</si>
  <si>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</si>
  <si>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</si>
  <si>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</si>
  <si>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</si>
  <si>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</si>
  <si>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</si>
  <si>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</si>
  <si>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</si>
  <si>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</si>
  <si>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</si>
  <si>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</si>
  <si>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</si>
  <si>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</si>
  <si>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</si>
  <si>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</si>
  <si>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</si>
  <si>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</si>
  <si>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</si>
  <si>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</si>
  <si>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</si>
  <si>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</si>
  <si>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</si>
  <si>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</si>
  <si>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</si>
  <si>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</si>
  <si>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</si>
  <si>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</si>
  <si>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</si>
  <si>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</si>
  <si>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</si>
  <si>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</si>
  <si>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</si>
  <si>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</si>
  <si>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</si>
  <si>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</si>
  <si>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</si>
  <si>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</si>
  <si>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</si>
  <si>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</si>
  <si>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</si>
  <si>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</si>
  <si>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</si>
  <si>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</si>
  <si>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</si>
  <si>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</si>
  <si>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</si>
  <si>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</si>
  <si>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</si>
  <si>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</si>
  <si>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</si>
  <si>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</si>
  <si>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</si>
  <si>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</si>
  <si>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</si>
  <si>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</si>
  <si>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</si>
  <si>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</si>
  <si>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</si>
  <si>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</si>
  <si>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</si>
  <si>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</si>
  <si>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</si>
  <si>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</si>
  <si>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</si>
  <si>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</si>
  <si>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</si>
  <si>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</si>
  <si>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</si>
  <si>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</si>
  <si>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</si>
  <si>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</si>
  <si>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</si>
  <si>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</si>
  <si>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</si>
  <si>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</si>
  <si>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</si>
  <si>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</si>
  <si>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</si>
  <si>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</si>
  <si>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</si>
  <si>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</si>
  <si>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</si>
  <si>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</si>
  <si>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</si>
  <si>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</si>
  <si>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</si>
  <si>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</si>
  <si>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</si>
  <si>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</si>
  <si>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</si>
  <si>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</si>
  <si>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</si>
  <si>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</si>
  <si>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</si>
  <si>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</si>
  <si>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</si>
  <si>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</si>
  <si>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</si>
  <si>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</si>
  <si>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</si>
  <si>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</si>
  <si>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</si>
  <si>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</si>
  <si>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</si>
  <si>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</si>
  <si>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</si>
  <si>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</si>
  <si>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</si>
  <si>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</si>
  <si>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</si>
  <si>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</si>
  <si>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</si>
  <si>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</si>
  <si>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</si>
  <si>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</si>
  <si>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</si>
  <si>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</si>
  <si>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</si>
  <si>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</si>
  <si>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</si>
  <si>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</si>
  <si>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</si>
  <si>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</si>
  <si>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</si>
  <si>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</si>
  <si>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</si>
  <si>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</si>
  <si>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</si>
  <si>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</si>
  <si>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</si>
  <si>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</si>
  <si>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</si>
  <si>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</si>
  <si>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</si>
  <si>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</si>
  <si>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</si>
  <si>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</si>
  <si>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</si>
  <si>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</si>
  <si>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</si>
  <si>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</si>
  <si>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</si>
  <si>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</si>
  <si>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</si>
  <si>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</si>
  <si>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</si>
  <si>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</si>
  <si>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</si>
  <si>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</si>
  <si>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</si>
  <si>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</si>
  <si>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</si>
  <si>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</si>
  <si>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</si>
  <si>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</si>
  <si>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</si>
  <si>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</si>
  <si>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</si>
  <si>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</si>
  <si>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</si>
  <si>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</si>
  <si>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</si>
  <si>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</si>
  <si>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</si>
  <si>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</si>
  <si>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</si>
  <si>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</si>
  <si>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</si>
  <si>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</si>
  <si>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</si>
  <si>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</si>
  <si>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</si>
  <si>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</si>
  <si>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</si>
  <si>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</si>
  <si>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</si>
  <si>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</si>
  <si>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</si>
  <si>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</si>
  <si>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</si>
  <si>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</si>
  <si>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</si>
  <si>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</si>
  <si>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</si>
  <si>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</si>
  <si>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</si>
  <si>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</si>
  <si>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</si>
  <si>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</si>
  <si>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</si>
  <si>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</si>
  <si>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</si>
  <si>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</si>
  <si>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</si>
  <si>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</si>
  <si>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</si>
  <si>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</si>
  <si>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</si>
  <si>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</si>
  <si>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</si>
  <si>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</si>
  <si>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</si>
  <si>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</si>
  <si>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</si>
  <si>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</si>
  <si>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</si>
  <si>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</si>
  <si>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</si>
  <si>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</si>
  <si>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</si>
  <si>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</si>
  <si>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</si>
  <si>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</si>
  <si>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</si>
  <si>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</si>
  <si>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</si>
  <si>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</si>
  <si>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</si>
  <si>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</si>
  <si>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</si>
  <si>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</si>
  <si>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</si>
  <si>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</si>
  <si>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</si>
  <si>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</si>
  <si>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</si>
  <si>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</si>
  <si>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</si>
  <si>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</si>
  <si>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</si>
  <si>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</si>
  <si>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</si>
  <si>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</si>
  <si>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</si>
  <si>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</si>
  <si>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</si>
  <si>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</si>
  <si>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</si>
  <si>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</si>
  <si>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</si>
  <si>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</si>
  <si>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</si>
  <si>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</si>
  <si>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</si>
  <si>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</si>
  <si>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</si>
  <si>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</si>
  <si>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</si>
  <si>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</si>
  <si>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</si>
  <si>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</si>
  <si>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</si>
  <si>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</si>
  <si>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</si>
  <si>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</si>
  <si>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</si>
  <si>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</si>
  <si>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</si>
  <si>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</si>
  <si>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</si>
  <si>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</si>
  <si>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</si>
  <si>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</si>
  <si>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</si>
  <si>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</si>
  <si>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</si>
  <si>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</si>
  <si>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</si>
  <si>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</si>
  <si>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</si>
  <si>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</si>
  <si>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</si>
  <si>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</si>
  <si>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</si>
  <si>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</si>
  <si>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</si>
  <si>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</si>
  <si>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</si>
  <si>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</si>
  <si>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</si>
  <si>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</si>
  <si>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</si>
  <si>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</si>
  <si>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</si>
  <si>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</si>
  <si>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</si>
  <si>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</si>
  <si>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</si>
  <si>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</si>
  <si>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</si>
  <si>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</si>
  <si>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</si>
  <si>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</si>
  <si>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</si>
  <si>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</si>
  <si>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</si>
  <si>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</si>
  <si>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</si>
  <si>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</si>
  <si>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</si>
  <si>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</si>
  <si>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</si>
  <si>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</si>
  <si>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</si>
  <si>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</si>
  <si>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</si>
  <si>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</si>
  <si>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</si>
  <si>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</si>
  <si>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</si>
  <si>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</si>
  <si>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</si>
  <si>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</si>
  <si>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</si>
  <si>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</si>
  <si>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</si>
  <si>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</si>
  <si>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</si>
  <si>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</si>
  <si>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</si>
  <si>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</si>
  <si>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</si>
  <si>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</si>
  <si>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</si>
  <si>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</si>
  <si>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</si>
  <si>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</si>
  <si>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</si>
  <si>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</si>
  <si>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</si>
  <si>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</si>
  <si>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</si>
  <si>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</si>
  <si>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</si>
  <si>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</si>
  <si>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</si>
  <si>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</si>
  <si>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</si>
  <si>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</si>
  <si>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</si>
  <si>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</si>
  <si>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</si>
  <si>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</si>
  <si>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</si>
  <si>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</si>
  <si>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</si>
  <si>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</si>
  <si>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</si>
  <si>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</si>
  <si>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</si>
  <si>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</si>
  <si>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</si>
  <si>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</si>
  <si>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</si>
  <si>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</si>
  <si>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</si>
  <si>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</si>
  <si>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</si>
  <si>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</si>
  <si>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</si>
  <si>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</si>
  <si>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</si>
  <si>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</si>
  <si>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</si>
  <si>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</si>
  <si>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</si>
  <si>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</si>
  <si>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</si>
  <si>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</si>
  <si>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</si>
  <si>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</si>
  <si>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</si>
  <si>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</si>
  <si>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</si>
  <si>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</si>
  <si>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</si>
  <si>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</si>
  <si>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</si>
  <si>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</si>
  <si>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</si>
  <si>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</si>
  <si>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</si>
  <si>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</si>
  <si>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</si>
  <si>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</si>
  <si>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</si>
  <si>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</si>
  <si>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</si>
  <si>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</si>
  <si>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</si>
  <si>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</si>
  <si>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</si>
  <si>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</si>
  <si>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</si>
  <si>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</si>
  <si>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</si>
  <si>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</si>
  <si>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</si>
  <si>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</si>
  <si>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</si>
  <si>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</si>
  <si>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</si>
  <si>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</si>
  <si>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</si>
  <si>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</si>
  <si>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</si>
  <si>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</si>
  <si>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</si>
  <si>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</si>
  <si>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</si>
  <si>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</si>
  <si>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</si>
  <si>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</si>
  <si>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</si>
  <si>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</si>
  <si>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</si>
  <si>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</si>
  <si>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</si>
  <si>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</si>
  <si>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</si>
  <si>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</si>
  <si>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</si>
  <si>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</si>
  <si>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</si>
  <si>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</si>
  <si>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</si>
  <si>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</si>
  <si>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</si>
  <si>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</si>
  <si>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</si>
  <si>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</si>
  <si>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</si>
  <si>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</si>
  <si>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</si>
  <si>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</si>
  <si>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</si>
  <si>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</si>
  <si>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</si>
  <si>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</si>
  <si>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</si>
  <si>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</si>
  <si>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</si>
  <si>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</si>
  <si>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</si>
  <si>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</si>
  <si>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</si>
  <si>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</si>
  <si>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</si>
  <si>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</si>
  <si>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</si>
  <si>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</si>
  <si>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</si>
  <si>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</si>
  <si>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</si>
  <si>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</si>
  <si>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</si>
  <si>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</si>
  <si>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</si>
  <si>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</si>
  <si>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</si>
  <si>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</si>
  <si>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</si>
  <si>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</si>
  <si>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</si>
  <si>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</si>
  <si>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</si>
  <si>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</si>
  <si>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</si>
  <si>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</si>
  <si>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</si>
  <si>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</si>
  <si>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</si>
  <si>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</si>
  <si>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</si>
  <si>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</si>
  <si>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</si>
  <si>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</si>
  <si>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</si>
  <si>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</si>
  <si>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</si>
  <si>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</si>
  <si>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</si>
  <si>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</si>
  <si>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</si>
  <si>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</si>
  <si>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</si>
  <si>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</si>
  <si>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</si>
  <si>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</si>
  <si>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</si>
  <si>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</si>
  <si>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</si>
  <si>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</si>
  <si>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</si>
  <si>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</si>
  <si>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</si>
  <si>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</si>
  <si>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</si>
  <si>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</si>
  <si>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</si>
  <si>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</si>
  <si>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</si>
  <si>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</si>
  <si>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</si>
  <si>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</si>
  <si>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</si>
  <si>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</si>
  <si>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</si>
  <si>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</si>
  <si>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</si>
  <si>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</si>
  <si>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</si>
  <si>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</si>
  <si>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</si>
  <si>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</si>
  <si>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</si>
  <si>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</si>
  <si>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</si>
  <si>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</si>
  <si>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</si>
  <si>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</si>
  <si>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</si>
  <si>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</si>
  <si>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</si>
  <si>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</si>
  <si>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</si>
  <si>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</si>
  <si>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</si>
  <si>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</si>
  <si>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</si>
  <si>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</si>
  <si>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</si>
  <si>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</si>
  <si>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</si>
  <si>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</si>
  <si>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</si>
  <si>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</si>
  <si>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</si>
  <si>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</si>
  <si>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</si>
  <si>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</si>
  <si>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</si>
  <si>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</si>
  <si>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</si>
  <si>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</si>
  <si>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</si>
  <si>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</si>
  <si>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</si>
  <si>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</si>
  <si>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</si>
  <si>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</si>
  <si>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</si>
  <si>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</si>
  <si>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</si>
  <si>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</si>
  <si>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</si>
  <si>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</si>
  <si>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</si>
  <si>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</si>
  <si>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</si>
  <si>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</si>
  <si>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</si>
  <si>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</si>
  <si>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</si>
  <si>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</si>
  <si>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</si>
  <si>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</si>
  <si>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</si>
  <si>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</si>
  <si>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</si>
  <si>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</si>
  <si>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</si>
  <si>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</si>
  <si>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</si>
  <si>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</si>
  <si>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</si>
  <si>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</si>
  <si>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</si>
  <si>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</si>
  <si>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</si>
  <si>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</si>
  <si>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</si>
  <si>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</si>
  <si>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</si>
  <si>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</si>
  <si>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</si>
  <si>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</si>
  <si>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</si>
  <si>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</si>
  <si>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</si>
  <si>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</si>
  <si>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</si>
  <si>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</si>
  <si>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</si>
  <si>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</si>
  <si>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</si>
  <si>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</si>
  <si>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</si>
  <si>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</si>
  <si>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</si>
  <si>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</si>
  <si>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</si>
  <si>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</si>
  <si>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</si>
  <si>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</si>
  <si>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</si>
  <si>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</si>
  <si>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</si>
  <si>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</si>
  <si>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</si>
  <si>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</si>
  <si>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</si>
  <si>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</si>
  <si>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</si>
  <si>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</si>
  <si>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</si>
  <si>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</si>
  <si>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</si>
  <si>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</si>
  <si>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</si>
  <si>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</si>
  <si>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</si>
  <si>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</si>
  <si>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</si>
  <si>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</si>
  <si>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</si>
  <si>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</si>
  <si>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</si>
  <si>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</si>
  <si>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</si>
  <si>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</si>
  <si>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</si>
  <si>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</si>
  <si>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</si>
  <si>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</si>
  <si>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</si>
  <si>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</si>
  <si>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</si>
  <si>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</si>
  <si>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</si>
  <si>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</si>
  <si>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</si>
  <si>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</si>
  <si>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</si>
  <si>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</si>
  <si>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</si>
  <si>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</si>
  <si>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</si>
  <si>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</si>
  <si>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</si>
  <si>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</si>
  <si>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</si>
  <si>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</si>
  <si>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</si>
  <si>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</si>
  <si>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</si>
  <si>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</si>
  <si>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</si>
  <si>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</si>
  <si>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</si>
  <si>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</si>
  <si>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</si>
  <si>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</si>
  <si>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</si>
  <si>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</si>
  <si>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</si>
  <si>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</si>
  <si>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</si>
  <si>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</si>
  <si>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</si>
  <si>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</si>
  <si>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</si>
  <si>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</si>
  <si>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</si>
  <si>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</si>
  <si>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</si>
  <si>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</si>
  <si>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</si>
  <si>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</si>
  <si>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</si>
  <si>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</si>
  <si>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</si>
  <si>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</si>
  <si>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</si>
  <si>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</si>
  <si>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</si>
  <si>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</si>
  <si>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</si>
  <si>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</si>
  <si>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</si>
  <si>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</si>
  <si>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</si>
  <si>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</si>
  <si>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</si>
  <si>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</si>
  <si>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</si>
  <si>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</si>
  <si>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</si>
  <si>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</si>
  <si>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</si>
  <si>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</si>
  <si>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</si>
  <si>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</si>
  <si>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</si>
  <si>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</si>
  <si>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</si>
  <si>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</si>
  <si>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</si>
  <si>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</si>
  <si>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</si>
  <si>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</si>
  <si>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</si>
  <si>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</si>
  <si>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</si>
  <si>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</si>
  <si>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</si>
  <si>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</si>
  <si>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</si>
  <si>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</si>
  <si>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</si>
  <si>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</si>
  <si>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</si>
  <si>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</si>
  <si>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</si>
  <si>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</si>
  <si>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</si>
  <si>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</si>
  <si>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</si>
  <si>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</si>
  <si>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</si>
  <si>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</si>
  <si>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</si>
  <si>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</si>
  <si>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</si>
  <si>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</si>
  <si>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</si>
  <si>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</si>
  <si>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</si>
  <si>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</si>
  <si>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</si>
  <si>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</si>
  <si>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</si>
  <si>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</si>
  <si>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</si>
  <si>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</si>
  <si>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</si>
  <si>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</si>
  <si>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</si>
  <si>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</si>
  <si>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</si>
  <si>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</si>
  <si>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</si>
  <si>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</si>
  <si>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</si>
  <si>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</si>
  <si>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</si>
  <si>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</si>
  <si>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</si>
  <si>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</si>
  <si>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</si>
  <si>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</si>
  <si>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</si>
  <si>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</si>
  <si>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</si>
  <si>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</si>
  <si>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</si>
  <si>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</si>
  <si>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</si>
  <si>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</si>
  <si>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</si>
  <si>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</si>
  <si>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</si>
  <si>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</si>
  <si>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</si>
  <si>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</si>
  <si>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</si>
  <si>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</si>
  <si>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</si>
  <si>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</si>
  <si>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</si>
  <si>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</si>
  <si>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</si>
  <si>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</si>
  <si>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</si>
  <si>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</si>
  <si>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</si>
  <si>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</si>
  <si>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</si>
  <si>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</si>
  <si>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</si>
  <si>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</si>
  <si>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</si>
  <si>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</si>
  <si>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</si>
  <si>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</si>
  <si>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</si>
  <si>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</si>
  <si>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</si>
  <si>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</si>
  <si>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</si>
  <si>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</si>
  <si>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</si>
  <si>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</si>
  <si>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</si>
  <si>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</si>
  <si>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</si>
  <si>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</si>
  <si>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</si>
  <si>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</si>
  <si>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</si>
  <si>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</si>
  <si>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</si>
  <si>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</si>
  <si>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</si>
  <si>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</si>
  <si>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</si>
  <si>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</si>
  <si>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</si>
  <si>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</si>
  <si>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</si>
  <si>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</si>
  <si>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</si>
  <si>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</si>
  <si>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</si>
  <si>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</si>
  <si>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</si>
  <si>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</si>
  <si>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</si>
  <si>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</si>
  <si>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</si>
  <si>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</si>
  <si>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</si>
  <si>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</si>
  <si>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</si>
  <si>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</si>
  <si>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</si>
  <si>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</si>
  <si>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</si>
  <si>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</si>
  <si>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</si>
  <si>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</si>
  <si>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</si>
  <si>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</si>
  <si>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</si>
  <si>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</si>
  <si>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</si>
  <si>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</si>
  <si>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</si>
  <si>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</si>
  <si>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</si>
  <si>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</si>
  <si>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</si>
  <si>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</si>
  <si>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</si>
  <si>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</si>
  <si>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</si>
  <si>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</si>
  <si>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</si>
  <si>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</si>
  <si>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</si>
  <si>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</si>
  <si>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</si>
  <si>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</si>
  <si>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</si>
  <si>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</si>
  <si>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</si>
  <si>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</si>
  <si>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</si>
  <si>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</si>
  <si>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</si>
  <si>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</si>
  <si>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</si>
  <si>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</si>
  <si>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</si>
  <si>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</si>
  <si>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</si>
  <si>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</si>
  <si>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</si>
  <si>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</si>
  <si>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</si>
  <si>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</si>
  <si>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</si>
  <si>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</si>
  <si>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</si>
  <si>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</si>
  <si>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</si>
  <si>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</si>
  <si>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</si>
  <si>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</si>
  <si>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</si>
  <si>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</si>
  <si>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</si>
  <si>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</si>
  <si>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</si>
  <si>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</si>
  <si>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</si>
  <si>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</si>
  <si>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</si>
  <si>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</si>
  <si>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</si>
  <si>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</si>
  <si>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</si>
  <si>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</si>
  <si>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</si>
  <si>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</si>
  <si>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</si>
  <si>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</si>
  <si>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</si>
  <si>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</si>
  <si>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</si>
  <si>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</si>
  <si>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</si>
  <si>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</si>
  <si>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</si>
  <si>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</si>
  <si>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</si>
  <si>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</si>
  <si>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</si>
  <si>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</si>
  <si>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</si>
  <si>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</si>
  <si>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</si>
  <si>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</si>
  <si>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</si>
  <si>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</si>
  <si>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</si>
  <si>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</si>
  <si>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</si>
  <si>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</si>
  <si>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</si>
  <si>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</si>
  <si>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</si>
  <si>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</si>
  <si>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</si>
  <si>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</si>
  <si>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</si>
  <si>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</si>
  <si>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</si>
  <si>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</si>
  <si>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</si>
  <si>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</si>
  <si>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</si>
  <si>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</si>
  <si>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</si>
  <si>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</si>
  <si>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</si>
  <si>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</si>
  <si>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</si>
  <si>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</si>
  <si>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</si>
  <si>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</si>
  <si>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</si>
  <si>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</si>
  <si>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</si>
  <si>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</si>
  <si>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</si>
  <si>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</si>
  <si>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</si>
  <si>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</si>
  <si>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</si>
  <si>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</si>
  <si>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</si>
  <si>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</si>
  <si>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</si>
  <si>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</si>
  <si>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</si>
  <si>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</si>
  <si>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</si>
  <si>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</si>
  <si>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</si>
  <si>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</si>
  <si>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</si>
  <si>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</si>
  <si>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</si>
  <si>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</si>
  <si>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</si>
  <si>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</si>
  <si>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</si>
  <si>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</si>
  <si>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</si>
  <si>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</si>
  <si>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</si>
  <si>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</si>
  <si>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</si>
  <si>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</si>
  <si>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</si>
  <si>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</si>
  <si>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</si>
  <si>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</si>
  <si>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</si>
  <si>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</si>
  <si>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</si>
  <si>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</si>
  <si>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</si>
  <si>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</si>
  <si>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</si>
  <si>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</si>
  <si>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</si>
  <si>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</si>
  <si>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</si>
  <si>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</si>
  <si>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</si>
  <si>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</si>
  <si>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</si>
  <si>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</si>
  <si>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</si>
  <si>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</si>
  <si>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</si>
  <si>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</si>
  <si>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</si>
  <si>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</si>
  <si>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</si>
  <si>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</si>
  <si>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</si>
  <si>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</si>
  <si>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</si>
  <si>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</si>
  <si>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</si>
  <si>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</si>
  <si>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</si>
  <si>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</si>
  <si>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</si>
  <si>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</si>
  <si>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</si>
  <si>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</si>
  <si>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</si>
  <si>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</si>
  <si>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</si>
  <si>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</si>
  <si>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</si>
  <si>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</si>
  <si>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</si>
  <si>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</si>
  <si>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</si>
  <si>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</si>
  <si>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</si>
  <si>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</si>
  <si>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</si>
  <si>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</si>
  <si>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</si>
  <si>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</si>
  <si>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</si>
  <si>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</si>
  <si>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</si>
  <si>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</si>
  <si>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</si>
  <si>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</si>
  <si>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</si>
  <si>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</si>
  <si>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</si>
  <si>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</si>
  <si>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</si>
  <si>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</si>
  <si>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</si>
  <si>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</si>
  <si>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</si>
  <si>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</si>
  <si>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</si>
  <si>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</si>
  <si>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</si>
  <si>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</si>
  <si>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</si>
  <si>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</si>
  <si>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</si>
  <si>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</si>
  <si>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</si>
  <si>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</si>
  <si>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</si>
  <si>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</si>
  <si>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</si>
  <si>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</si>
  <si>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</si>
  <si>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</si>
  <si>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</si>
  <si>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</si>
  <si>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</si>
  <si>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</si>
  <si>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</si>
  <si>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</si>
  <si>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</si>
  <si>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</si>
  <si>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</si>
  <si>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</si>
  <si>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</si>
  <si>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</si>
  <si>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</si>
  <si>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</si>
  <si>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</si>
  <si>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</si>
  <si>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</si>
  <si>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</si>
  <si>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</si>
  <si>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</si>
  <si>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</si>
  <si>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</si>
  <si>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</si>
  <si>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</si>
  <si>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</si>
  <si>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</si>
  <si>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</si>
  <si>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</si>
  <si>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</si>
  <si>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</si>
  <si>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</si>
  <si>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</si>
  <si>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</si>
  <si>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</si>
  <si>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</si>
  <si>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</si>
  <si>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</si>
  <si>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</si>
  <si>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</si>
  <si>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</si>
  <si>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</si>
  <si>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</si>
  <si>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</si>
  <si>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</si>
  <si>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</si>
  <si>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</si>
  <si>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</si>
  <si>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</si>
  <si>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</si>
  <si>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</si>
  <si>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</si>
  <si>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</si>
  <si>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</si>
  <si>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</si>
  <si>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</si>
  <si>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</si>
  <si>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</si>
  <si>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</si>
  <si>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</si>
  <si>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</si>
  <si>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</si>
  <si>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</si>
  <si>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</si>
  <si>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</si>
  <si>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</si>
  <si>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</si>
  <si>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</si>
  <si>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</si>
  <si>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</si>
  <si>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</si>
  <si>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</si>
  <si>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</si>
  <si>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</si>
  <si>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</si>
  <si>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</si>
  <si>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</si>
  <si>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</si>
  <si>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</si>
  <si>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</si>
  <si>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</si>
  <si>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</si>
  <si>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</si>
  <si>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</si>
  <si>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</si>
  <si>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</si>
  <si>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</si>
  <si>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</si>
  <si>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</si>
  <si>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</si>
  <si>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</si>
  <si>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</si>
  <si>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</si>
  <si>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</si>
  <si>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</si>
  <si>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</si>
  <si>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</si>
  <si>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</si>
  <si>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</si>
  <si>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</si>
  <si>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</si>
  <si>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</si>
  <si>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</si>
  <si>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</si>
  <si>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</si>
  <si>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</si>
  <si>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</si>
  <si>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</si>
  <si>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</si>
  <si>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</si>
  <si>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</si>
  <si>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</si>
  <si>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</si>
  <si>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</si>
  <si>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</si>
  <si>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</si>
  <si>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</si>
  <si>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</si>
  <si>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</si>
  <si>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</si>
  <si>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</si>
  <si>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</si>
  <si>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</si>
  <si>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</si>
  <si>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</si>
  <si>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</si>
  <si>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</si>
  <si>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</si>
  <si>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</si>
  <si>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</si>
  <si>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</si>
  <si>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</si>
  <si>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</si>
  <si>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</si>
  <si>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</si>
  <si>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</si>
  <si>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</si>
  <si>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</si>
  <si>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</si>
  <si>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</si>
  <si>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</si>
  <si>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</si>
  <si>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</si>
  <si>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</si>
  <si>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</si>
  <si>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</si>
  <si>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</si>
  <si>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</si>
  <si>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</si>
  <si>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</si>
  <si>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</si>
  <si>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</si>
  <si>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</si>
  <si>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</si>
  <si>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</si>
  <si>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</si>
  <si>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</si>
  <si>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</si>
  <si>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</si>
  <si>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</si>
  <si>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</si>
  <si>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</si>
  <si>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</si>
  <si>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</si>
  <si>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</si>
  <si>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</si>
  <si>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</si>
  <si>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</si>
  <si>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</si>
  <si>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</si>
  <si>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</si>
  <si>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</si>
  <si>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</si>
  <si>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</si>
  <si>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</si>
  <si>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</si>
  <si>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</si>
  <si>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</si>
  <si>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</si>
  <si>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</si>
  <si>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</si>
  <si>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</si>
  <si>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</si>
  <si>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</si>
  <si>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</si>
  <si>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</si>
  <si>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</si>
  <si>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</si>
  <si>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</si>
  <si>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</si>
  <si>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</si>
  <si>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</si>
  <si>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</si>
  <si>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</si>
  <si>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</si>
  <si>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</si>
  <si>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</si>
  <si>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</si>
  <si>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</si>
  <si>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</si>
  <si>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</si>
  <si>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</si>
  <si>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</si>
  <si>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</si>
  <si>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</si>
  <si>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</si>
  <si>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</si>
  <si>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</si>
  <si>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</si>
  <si>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</si>
  <si>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</si>
  <si>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</si>
  <si>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</si>
  <si>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</si>
  <si>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</si>
  <si>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</si>
  <si>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</si>
  <si>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</si>
  <si>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</si>
  <si>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</si>
  <si>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</si>
  <si>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</si>
  <si>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</si>
  <si>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</si>
  <si>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</si>
  <si>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</si>
  <si>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</si>
  <si>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</si>
  <si>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</si>
  <si>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</si>
  <si>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</si>
  <si>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</si>
  <si>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</si>
  <si>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</si>
  <si>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</si>
  <si>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</si>
  <si>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</si>
  <si>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</si>
  <si>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</si>
  <si>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</si>
  <si>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</si>
  <si>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</si>
  <si>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</si>
  <si>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</si>
  <si>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</si>
  <si>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</si>
  <si>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</si>
  <si>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</si>
  <si>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</si>
  <si>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</si>
  <si>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</si>
  <si>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</si>
  <si>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</si>
  <si>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</si>
  <si>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</si>
  <si>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</si>
  <si>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</si>
  <si>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</si>
  <si>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</si>
  <si>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</si>
  <si>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</si>
  <si>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</si>
  <si>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</si>
  <si>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</si>
  <si>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</si>
  <si>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</si>
  <si>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</si>
  <si>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</si>
  <si>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</si>
  <si>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</si>
  <si>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</si>
  <si>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</si>
  <si>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</si>
  <si>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</si>
  <si>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</si>
  <si>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</si>
  <si>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</si>
  <si>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</si>
  <si>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</si>
  <si>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</si>
  <si>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</si>
  <si>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</si>
  <si>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</si>
  <si>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</si>
  <si>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</si>
  <si>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</si>
  <si>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</si>
  <si>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</si>
  <si>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</si>
  <si>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</si>
  <si>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</si>
  <si>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</si>
  <si>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</si>
  <si>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</si>
  <si>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</si>
  <si>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</si>
  <si>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</si>
  <si>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</si>
  <si>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</si>
  <si>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</si>
  <si>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</si>
  <si>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</si>
  <si>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</si>
  <si>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</si>
  <si>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</si>
  <si>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</si>
  <si>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</si>
  <si>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</si>
  <si>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</si>
  <si>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</si>
  <si>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</si>
  <si>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</si>
  <si>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</si>
  <si>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</si>
  <si>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</si>
  <si>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</si>
  <si>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</si>
  <si>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</si>
  <si>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</si>
  <si>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</si>
  <si>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</si>
  <si>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</si>
  <si>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</si>
  <si>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</si>
  <si>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</si>
  <si>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</si>
  <si>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</si>
  <si>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</si>
  <si>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</si>
  <si>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</si>
  <si>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</si>
  <si>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</si>
  <si>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</si>
  <si>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</si>
  <si>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</si>
  <si>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</si>
  <si>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</si>
  <si>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</si>
  <si>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</si>
  <si>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</si>
  <si>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</si>
  <si>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</si>
  <si>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</si>
  <si>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</si>
  <si>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</si>
  <si>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</si>
  <si>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</si>
  <si>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</si>
  <si>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</si>
  <si>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</si>
  <si>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</si>
  <si>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</si>
  <si>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</si>
  <si>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</si>
  <si>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</si>
  <si>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</si>
  <si>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</si>
  <si>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</si>
  <si>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</si>
  <si>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</si>
  <si>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</si>
  <si>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</si>
  <si>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</si>
  <si>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</si>
  <si>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</si>
  <si>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</si>
  <si>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</si>
  <si>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</si>
  <si>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</si>
  <si>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</si>
  <si>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</si>
  <si>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</si>
  <si>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</si>
  <si>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</si>
  <si>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</si>
  <si>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</si>
  <si>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</si>
  <si>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</si>
  <si>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</si>
  <si>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</si>
  <si>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</si>
  <si>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</si>
  <si>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</si>
  <si>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</si>
  <si>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</si>
  <si>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</si>
  <si>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</si>
  <si>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</si>
  <si>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</si>
  <si>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</si>
  <si>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</si>
  <si>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</si>
  <si>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</si>
  <si>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</si>
  <si>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</si>
  <si>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</si>
  <si>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</si>
  <si>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</si>
  <si>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</si>
  <si>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</si>
  <si>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</si>
  <si>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</si>
  <si>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</si>
  <si>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</si>
  <si>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</si>
  <si>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</si>
  <si>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</si>
  <si>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</si>
  <si>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</si>
  <si>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</si>
  <si>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</si>
  <si>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</si>
  <si>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</si>
  <si>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</si>
  <si>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</si>
  <si>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</si>
  <si>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</si>
  <si>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</si>
  <si>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</si>
  <si>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</si>
  <si>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</si>
  <si>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</si>
  <si>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</si>
  <si>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</si>
  <si>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</si>
  <si>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</si>
  <si>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</si>
  <si>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</si>
  <si>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</si>
  <si>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</si>
  <si>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</si>
  <si>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</si>
  <si>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</si>
  <si>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</si>
  <si>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</si>
  <si>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</si>
  <si>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</si>
  <si>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</si>
  <si>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</si>
  <si>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</si>
  <si>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</si>
  <si>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</si>
  <si>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</si>
  <si>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</si>
  <si>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</si>
  <si>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</si>
  <si>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</si>
  <si>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</si>
  <si>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</si>
  <si>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</si>
  <si>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</si>
  <si>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</si>
  <si>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</si>
  <si>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</si>
  <si>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</si>
  <si>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</si>
  <si>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</si>
  <si>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</si>
  <si>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</si>
  <si>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</si>
  <si>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</si>
  <si>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</si>
  <si>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</si>
  <si>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</si>
  <si>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</si>
  <si>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</si>
  <si>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</si>
  <si>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</si>
  <si>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</si>
  <si>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</si>
  <si>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</si>
  <si>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</si>
  <si>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</si>
  <si>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</si>
  <si>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</si>
  <si>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</si>
  <si>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</si>
  <si>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</si>
  <si>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</si>
  <si>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</si>
  <si>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</si>
  <si>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</si>
  <si>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</si>
  <si>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</si>
  <si>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</si>
  <si>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</si>
  <si>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</si>
  <si>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</si>
  <si>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</si>
  <si>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</si>
  <si>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</si>
  <si>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</si>
  <si>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</si>
  <si>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</si>
  <si>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</si>
  <si>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</si>
  <si>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</si>
  <si>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</si>
  <si>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</si>
  <si>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</si>
  <si>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</si>
  <si>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</si>
  <si>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</si>
  <si>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</si>
  <si>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</si>
  <si>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</si>
  <si>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</si>
  <si>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</si>
  <si>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</si>
  <si>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</si>
  <si>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</si>
  <si>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</si>
  <si>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</si>
  <si>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</si>
  <si>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</si>
  <si>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</si>
  <si>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</si>
  <si>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</si>
  <si>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</si>
  <si>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</si>
  <si>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</si>
  <si>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</si>
  <si>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</si>
  <si>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</si>
  <si>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</si>
  <si>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</si>
  <si>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</si>
  <si>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</si>
  <si>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</si>
  <si>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</si>
  <si>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</si>
  <si>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</si>
  <si>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</si>
  <si>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</si>
  <si>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</si>
  <si>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</si>
  <si>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</si>
  <si>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</si>
  <si>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</si>
  <si>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</si>
  <si>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</si>
  <si>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</si>
  <si>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</si>
  <si>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</si>
  <si>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</si>
  <si>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</si>
  <si>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</si>
  <si>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</si>
  <si>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</si>
  <si>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</si>
  <si>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</si>
  <si>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</si>
  <si>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</si>
  <si>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</si>
  <si>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</si>
  <si>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</si>
  <si>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</si>
  <si>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</si>
  <si>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</si>
  <si>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</si>
  <si>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</si>
  <si>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</si>
  <si>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</si>
  <si>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</si>
  <si>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</si>
  <si>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</si>
  <si>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</si>
  <si>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</si>
  <si>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</si>
  <si>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</si>
  <si>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</si>
  <si>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</si>
  <si>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</si>
  <si>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</si>
  <si>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</si>
  <si>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</si>
  <si>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</si>
  <si>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</si>
  <si>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</si>
  <si>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</si>
  <si>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</si>
  <si>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</si>
  <si>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</si>
  <si>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</si>
  <si>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</si>
  <si>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</si>
  <si>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</si>
  <si>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</si>
  <si>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</si>
  <si>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</si>
  <si>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</si>
  <si>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</si>
  <si>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</si>
  <si>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</si>
  <si>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</si>
  <si>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</si>
  <si>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</si>
  <si>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</si>
  <si>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</si>
  <si>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</si>
  <si>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</si>
  <si>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</si>
  <si>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</si>
  <si>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</si>
  <si>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</si>
  <si>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</si>
  <si>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</si>
  <si>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</si>
  <si>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</si>
  <si>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</si>
  <si>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</si>
  <si>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</si>
  <si>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</si>
  <si>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</si>
  <si>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</si>
  <si>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</si>
  <si>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</si>
  <si>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</si>
  <si>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</si>
  <si>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</si>
  <si>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</si>
  <si>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</si>
  <si>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</si>
  <si>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</si>
  <si>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</si>
  <si>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</si>
  <si>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</si>
  <si>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</si>
  <si>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</si>
  <si>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</si>
  <si>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</si>
  <si>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</si>
  <si>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</si>
  <si>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</si>
  <si>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</si>
  <si>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</si>
  <si>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</si>
  <si>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</si>
  <si>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</si>
  <si>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</si>
  <si>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</si>
  <si>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</si>
  <si>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</si>
  <si>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</si>
  <si>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</si>
  <si>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</si>
  <si>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</si>
  <si>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</si>
  <si>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</si>
  <si>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</si>
  <si>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</si>
  <si>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</si>
  <si>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</si>
  <si>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</si>
  <si>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</si>
  <si>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</si>
  <si>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</si>
  <si>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</si>
  <si>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</si>
  <si>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</si>
  <si>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</si>
  <si>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</si>
  <si>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</si>
  <si>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</si>
  <si>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</si>
  <si>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</si>
  <si>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</si>
  <si>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</si>
  <si>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</si>
  <si>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</si>
  <si>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</si>
  <si>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</si>
  <si>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</si>
  <si>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</si>
  <si>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</si>
  <si>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</si>
  <si>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</si>
  <si>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</si>
  <si>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</si>
  <si>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</si>
  <si>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</si>
  <si>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</si>
  <si>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</si>
  <si>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</si>
  <si>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</si>
  <si>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</si>
  <si>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</si>
  <si>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</si>
  <si>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</si>
  <si>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</si>
  <si>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</si>
  <si>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</si>
  <si>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</si>
  <si>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</si>
  <si>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</si>
  <si>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</si>
  <si>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</si>
  <si>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</si>
  <si>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</si>
  <si>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</si>
  <si>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</si>
  <si>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</si>
  <si>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</si>
  <si>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</si>
  <si>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</si>
  <si>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</si>
  <si>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</si>
  <si>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</si>
  <si>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</si>
  <si>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</si>
  <si>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</si>
  <si>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</si>
  <si>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</si>
  <si>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</si>
  <si>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</si>
  <si>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</si>
  <si>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</si>
  <si>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</si>
  <si>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</si>
  <si>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</si>
  <si>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</si>
  <si>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</si>
  <si>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</si>
  <si>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</si>
  <si>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</si>
  <si>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</si>
  <si>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</si>
  <si>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</si>
  <si>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</si>
  <si>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</si>
  <si>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</si>
  <si>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</si>
  <si>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</si>
  <si>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</si>
  <si>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</si>
  <si>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</si>
  <si>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</si>
  <si>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</si>
  <si>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</si>
  <si>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</si>
  <si>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</si>
  <si>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</si>
  <si>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</si>
  <si>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</si>
  <si>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</si>
  <si>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</si>
  <si>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</si>
  <si>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</si>
  <si>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</si>
  <si>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</si>
  <si>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</si>
  <si>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</si>
  <si>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</si>
  <si>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</si>
  <si>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</si>
  <si>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</si>
  <si>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</si>
  <si>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</si>
  <si>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</si>
  <si>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</si>
  <si>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</si>
  <si>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</si>
  <si>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</si>
  <si>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</si>
  <si>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</si>
  <si>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</si>
  <si>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</si>
  <si>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</si>
  <si>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</si>
  <si>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</si>
  <si>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</si>
  <si>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</si>
  <si>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</si>
  <si>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</si>
  <si>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</si>
  <si>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</si>
  <si>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</si>
  <si>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</si>
  <si>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</si>
  <si>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</si>
  <si>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</si>
  <si>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</si>
  <si>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</si>
  <si>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</si>
  <si>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</si>
  <si>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</si>
  <si>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</si>
  <si>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</si>
  <si>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</si>
  <si>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</si>
  <si>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</si>
  <si>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</si>
  <si>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</si>
  <si>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</si>
  <si>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</si>
  <si>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</si>
  <si>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</si>
  <si>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</si>
  <si>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</si>
  <si>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</si>
  <si>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</si>
  <si>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</si>
  <si>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</si>
  <si>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</si>
  <si>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</si>
  <si>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</si>
  <si>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</si>
  <si>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</si>
  <si>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</si>
  <si>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</si>
  <si>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</si>
  <si>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</si>
  <si>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</si>
  <si>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</si>
  <si>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</si>
  <si>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</si>
  <si>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</si>
  <si>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</si>
  <si>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</si>
  <si>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</si>
  <si>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</si>
  <si>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</si>
  <si>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</si>
  <si>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</si>
  <si>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</si>
  <si>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</si>
  <si>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</si>
  <si>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</si>
  <si>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</si>
  <si>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</si>
  <si>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</si>
  <si>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</si>
  <si>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</si>
  <si>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</si>
  <si>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</si>
  <si>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</si>
  <si>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</si>
  <si>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</si>
  <si>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</si>
  <si>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</si>
  <si>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</si>
  <si>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</si>
  <si>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</si>
  <si>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</si>
  <si>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</si>
  <si>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</si>
  <si>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</si>
  <si>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</si>
  <si>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</si>
  <si>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</si>
  <si>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</si>
  <si>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</si>
  <si>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</si>
  <si>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</si>
  <si>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</si>
  <si>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</si>
  <si>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</si>
  <si>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</si>
  <si>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</si>
  <si>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</si>
  <si>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</si>
  <si>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</si>
  <si>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</si>
  <si>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</si>
  <si>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</si>
  <si>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</si>
  <si>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</si>
  <si>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</si>
  <si>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</si>
  <si>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</si>
  <si>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</si>
  <si>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</si>
  <si>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</si>
  <si>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</si>
  <si>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</si>
  <si>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</si>
  <si>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</si>
  <si>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</si>
  <si>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</si>
  <si>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</si>
  <si>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</si>
  <si>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</si>
  <si>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</si>
  <si>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</si>
  <si>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</si>
  <si>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</si>
  <si>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</si>
  <si>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</si>
  <si>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</si>
  <si>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</si>
  <si>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</si>
  <si>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</si>
  <si>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</si>
  <si>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</si>
  <si>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</si>
  <si>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</si>
  <si>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</si>
  <si>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</si>
  <si>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</si>
  <si>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</si>
  <si>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</si>
  <si>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</si>
  <si>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</si>
  <si>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</si>
  <si>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</si>
  <si>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</si>
  <si>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</si>
  <si>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</si>
  <si>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</si>
  <si>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</si>
  <si>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</si>
  <si>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</si>
  <si>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</si>
  <si>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</si>
  <si>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</si>
  <si>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</si>
  <si>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</si>
  <si>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</si>
  <si>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</si>
  <si>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</si>
  <si>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</si>
  <si>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</si>
  <si>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</si>
  <si>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</si>
  <si>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</si>
  <si>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</si>
  <si>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</si>
  <si>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</si>
  <si>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</si>
  <si>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</si>
  <si>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</si>
  <si>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</si>
  <si>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</si>
  <si>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</si>
  <si>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</si>
  <si>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</si>
  <si>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</si>
  <si>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</si>
  <si>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</si>
  <si>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</si>
  <si>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</si>
  <si>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</si>
  <si>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</si>
  <si>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</si>
  <si>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</si>
  <si>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</si>
  <si>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</si>
  <si>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</si>
  <si>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</si>
  <si>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</si>
  <si>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</si>
  <si>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</si>
  <si>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</si>
  <si>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</si>
  <si>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</si>
  <si>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</si>
  <si>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</si>
  <si>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</si>
  <si>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</si>
  <si>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</si>
  <si>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</si>
  <si>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</si>
  <si>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</si>
  <si>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</si>
  <si>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</si>
  <si>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</si>
  <si>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</si>
  <si>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</si>
  <si>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</si>
  <si>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</si>
  <si>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</si>
  <si>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</si>
  <si>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</si>
  <si>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</si>
  <si>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</si>
  <si>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</si>
  <si>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</si>
  <si>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</si>
  <si>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</si>
  <si>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</si>
  <si>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</si>
  <si>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</si>
  <si>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</si>
  <si>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</si>
  <si>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</si>
  <si>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</si>
  <si>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</si>
  <si>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</si>
  <si>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</si>
  <si>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</si>
  <si>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</si>
  <si>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</si>
  <si>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</si>
  <si>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</si>
  <si>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</si>
  <si>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</si>
  <si>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</si>
  <si>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</si>
  <si>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</si>
  <si>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</si>
  <si>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</si>
  <si>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</si>
  <si>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</si>
  <si>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</si>
  <si>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</si>
  <si>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</si>
  <si>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</si>
  <si>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</si>
  <si>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</si>
  <si>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</si>
  <si>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</si>
  <si>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</si>
  <si>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</si>
  <si>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</si>
  <si>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</si>
  <si>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</si>
  <si>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</si>
  <si>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</si>
  <si>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</si>
  <si>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</si>
  <si>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</si>
  <si>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</si>
  <si>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</si>
  <si>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</si>
  <si>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</si>
  <si>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</si>
  <si>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</si>
  <si>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</si>
  <si>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</si>
  <si>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</si>
  <si>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</si>
  <si>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</si>
  <si>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</si>
  <si>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</si>
  <si>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</si>
  <si>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</si>
  <si>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</si>
  <si>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</si>
  <si>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</si>
  <si>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</si>
  <si>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</si>
  <si>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</si>
  <si>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</si>
  <si>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</si>
  <si>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</si>
  <si>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</si>
  <si>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</si>
  <si>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</si>
  <si>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</si>
  <si>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</si>
  <si>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</si>
  <si>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</si>
  <si>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</si>
  <si>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</si>
  <si>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</si>
  <si>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</si>
  <si>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</si>
  <si>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</si>
  <si>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</si>
  <si>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</si>
  <si>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</si>
  <si>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</si>
  <si>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</si>
  <si>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</si>
  <si>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</si>
  <si>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</si>
  <si>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</si>
  <si>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</si>
  <si>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</si>
  <si>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</si>
  <si>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</si>
  <si>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</si>
  <si>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</si>
  <si>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</si>
  <si>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</si>
  <si>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</si>
  <si>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</si>
  <si>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</si>
  <si>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</si>
  <si>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</si>
  <si>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</si>
  <si>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</si>
  <si>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</si>
  <si>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</si>
  <si>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</si>
  <si>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</si>
  <si>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</si>
  <si>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</si>
  <si>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</si>
  <si>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</si>
  <si>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</si>
  <si>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</si>
  <si>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</si>
  <si>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</si>
  <si>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</si>
  <si>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</si>
  <si>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</si>
  <si>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</si>
  <si>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</si>
  <si>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</si>
  <si>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</si>
  <si>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</si>
  <si>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</si>
  <si>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</si>
  <si>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</si>
  <si>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</si>
  <si>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</si>
  <si>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</si>
  <si>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</si>
  <si>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</si>
  <si>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</si>
  <si>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</si>
  <si>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</si>
  <si>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</si>
  <si>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</si>
  <si>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</si>
  <si>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</si>
  <si>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</si>
  <si>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</si>
  <si>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</si>
  <si>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</si>
  <si>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</si>
  <si>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</si>
  <si>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</si>
  <si>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</si>
  <si>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</si>
  <si>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</si>
  <si>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</si>
  <si>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</si>
  <si>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</si>
  <si>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</si>
  <si>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</si>
  <si>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</si>
  <si>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</si>
  <si>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</si>
  <si>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</si>
  <si>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</si>
  <si>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</si>
  <si>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</si>
  <si>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</si>
  <si>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</si>
  <si>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</si>
  <si>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</si>
  <si>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</si>
  <si>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</si>
  <si>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</si>
  <si>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</si>
  <si>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</si>
  <si>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</si>
  <si>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</si>
  <si>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</si>
  <si>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</si>
  <si>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</si>
  <si>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</si>
  <si>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</si>
  <si>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</si>
  <si>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</si>
  <si>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</si>
  <si>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</si>
  <si>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</si>
  <si>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</si>
  <si>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</si>
  <si>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</si>
  <si>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</si>
  <si>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</si>
  <si>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</si>
  <si>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</si>
  <si>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</si>
  <si>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</si>
  <si>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</si>
  <si>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</si>
  <si>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</si>
  <si>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</si>
  <si>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</si>
  <si>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</si>
  <si>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</si>
  <si>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</si>
  <si>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</si>
  <si>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</si>
  <si>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</si>
  <si>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</si>
  <si>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</si>
  <si>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</si>
  <si>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</si>
  <si>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</si>
  <si>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</si>
  <si>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</si>
  <si>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</si>
  <si>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</si>
  <si>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</si>
  <si>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</si>
  <si>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</si>
  <si>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</si>
  <si>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</si>
  <si>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</si>
  <si>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</si>
  <si>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</si>
  <si>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</si>
  <si>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</si>
  <si>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</si>
  <si>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</si>
  <si>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</si>
  <si>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</si>
  <si>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</si>
  <si>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</si>
  <si>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</si>
  <si>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</si>
  <si>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</si>
  <si>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</si>
  <si>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</si>
  <si>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</si>
  <si>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</si>
  <si>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</si>
  <si>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</si>
  <si>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</si>
  <si>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</si>
  <si>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</si>
  <si>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</si>
  <si>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</si>
  <si>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</si>
  <si>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</si>
  <si>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</si>
  <si>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</si>
  <si>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</si>
  <si>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</si>
  <si>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</si>
  <si>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</si>
  <si>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</si>
  <si>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</si>
  <si>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</si>
  <si>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</si>
  <si>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</si>
  <si>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</si>
  <si>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</si>
  <si>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</si>
  <si>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</si>
  <si>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</si>
  <si>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</si>
  <si>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</si>
  <si>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</si>
  <si>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</si>
  <si>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</si>
  <si>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</si>
  <si>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</si>
  <si>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</si>
  <si>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</si>
  <si>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</si>
  <si>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</si>
  <si>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</si>
  <si>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</si>
  <si>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</si>
  <si>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</si>
  <si>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</si>
  <si>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</si>
  <si>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</si>
  <si>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</si>
  <si>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</si>
  <si>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</si>
  <si>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</si>
  <si>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</si>
  <si>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</si>
  <si>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</si>
  <si>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</si>
  <si>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</si>
  <si>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</si>
  <si>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</si>
  <si>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</si>
  <si>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</si>
  <si>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</si>
  <si>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</si>
  <si>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</si>
  <si>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</si>
  <si>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</si>
  <si>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</si>
  <si>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</si>
  <si>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</si>
  <si>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</si>
  <si>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</si>
  <si>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</si>
  <si>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</si>
  <si>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</si>
  <si>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</si>
  <si>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</si>
  <si>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</si>
  <si>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</si>
  <si>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</si>
  <si>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</si>
  <si>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</si>
  <si>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</si>
  <si>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</si>
  <si>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</si>
  <si>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</si>
  <si>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</si>
  <si>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</si>
  <si>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</si>
  <si>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</si>
  <si>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</si>
  <si>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</si>
  <si>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</si>
  <si>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</si>
  <si>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</si>
  <si>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</si>
  <si>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</si>
  <si>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</si>
  <si>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</si>
  <si>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</si>
  <si>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</si>
  <si>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</si>
  <si>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</si>
  <si>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</si>
  <si>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</si>
  <si>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</si>
  <si>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</si>
  <si>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</si>
  <si>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</si>
  <si>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</si>
  <si>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</si>
  <si>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</si>
  <si>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</si>
  <si>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</si>
  <si>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</si>
  <si>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</si>
  <si>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</si>
  <si>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</si>
  <si>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</si>
  <si>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</si>
  <si>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</si>
  <si>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</si>
  <si>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</si>
  <si>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</si>
  <si>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</si>
  <si>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</si>
  <si>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</si>
  <si>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</si>
  <si>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</si>
  <si>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</si>
  <si>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</si>
  <si>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</si>
  <si>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</si>
  <si>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</si>
  <si>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</si>
  <si>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</si>
  <si>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</si>
  <si>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</si>
  <si>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</si>
  <si>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</si>
  <si>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</si>
  <si>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</si>
  <si>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</si>
  <si>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</si>
  <si>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</si>
  <si>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</si>
  <si>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</si>
  <si>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</si>
  <si>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</si>
  <si>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</si>
  <si>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</si>
  <si>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</si>
  <si>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</si>
  <si>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</si>
  <si>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</si>
  <si>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</si>
  <si>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</si>
  <si>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</si>
  <si>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</si>
  <si>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</si>
  <si>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</si>
  <si>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</si>
  <si>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</si>
  <si>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</si>
  <si>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</si>
  <si>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</si>
  <si>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</si>
  <si>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</si>
  <si>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</si>
  <si>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</si>
  <si>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</si>
  <si>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</si>
  <si>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</si>
  <si>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</si>
  <si>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</si>
  <si>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</si>
  <si>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</si>
  <si>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</si>
  <si>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</si>
  <si>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</si>
  <si>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</si>
  <si>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</si>
  <si>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</si>
  <si>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</si>
  <si>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</si>
  <si>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</si>
  <si>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</si>
  <si>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</si>
  <si>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</si>
  <si>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</si>
  <si>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</si>
  <si>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</si>
  <si>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</si>
  <si>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</si>
  <si>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</si>
  <si>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</si>
  <si>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</si>
  <si>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</si>
  <si>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</si>
  <si>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</si>
  <si>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</si>
  <si>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</si>
  <si>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</si>
  <si>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</si>
  <si>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</si>
  <si>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</si>
  <si>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</si>
  <si>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</si>
  <si>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</si>
  <si>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</si>
  <si>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</si>
  <si>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</si>
  <si>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</si>
  <si>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</si>
  <si>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</si>
  <si>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</si>
  <si>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</si>
  <si>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</si>
  <si>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</si>
  <si>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</si>
  <si>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</si>
  <si>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</si>
  <si>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</si>
  <si>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</si>
  <si>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</si>
  <si>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</si>
  <si>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</si>
  <si>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</si>
  <si>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</si>
  <si>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</si>
  <si>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</si>
  <si>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</si>
  <si>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</si>
  <si>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</si>
  <si>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</si>
  <si>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</si>
  <si>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</si>
  <si>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</si>
  <si>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</si>
  <si>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</si>
  <si>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</si>
  <si>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</si>
  <si>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</si>
  <si>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</si>
  <si>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</si>
  <si>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</si>
  <si>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</si>
  <si>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</si>
  <si>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</si>
  <si>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</si>
  <si>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</si>
  <si>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</si>
  <si>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</si>
  <si>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</si>
  <si>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</si>
  <si>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</si>
  <si>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</si>
  <si>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</si>
  <si>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</si>
  <si>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</si>
  <si>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</si>
  <si>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</si>
  <si>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</si>
  <si>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</si>
  <si>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</si>
  <si>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</si>
  <si>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</si>
  <si>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</si>
  <si>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</si>
  <si>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</si>
  <si>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</si>
  <si>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</si>
  <si>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</si>
  <si>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</si>
  <si>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</si>
  <si>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</si>
  <si>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</si>
  <si>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</si>
  <si>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</si>
  <si>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</si>
  <si>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</si>
  <si>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</si>
  <si>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</si>
  <si>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</si>
  <si>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</si>
  <si>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</si>
  <si>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</si>
  <si>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</si>
  <si>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</si>
  <si>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</si>
  <si>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</si>
  <si>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</si>
  <si>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</si>
  <si>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</si>
  <si>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</si>
  <si>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</si>
  <si>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</si>
  <si>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</si>
  <si>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</si>
  <si>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</si>
  <si>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</si>
  <si>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</si>
  <si>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</si>
  <si>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</si>
  <si>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</si>
  <si>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</si>
  <si>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</si>
  <si>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</si>
  <si>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</si>
  <si>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</si>
  <si>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</si>
  <si>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</si>
  <si>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</si>
  <si>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</si>
  <si>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</si>
  <si>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</si>
  <si>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</si>
  <si>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</si>
  <si>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</si>
  <si>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</si>
  <si>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</si>
  <si>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</si>
  <si>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</si>
  <si>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</si>
  <si>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</si>
  <si>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</si>
  <si>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</si>
  <si>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</si>
  <si>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</si>
  <si>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</si>
  <si>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</si>
  <si>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</si>
  <si>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</si>
  <si>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</si>
  <si>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</si>
  <si>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</si>
  <si>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</si>
  <si>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</si>
  <si>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</si>
  <si>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</si>
  <si>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</si>
  <si>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</si>
  <si>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</si>
  <si>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</si>
  <si>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</si>
  <si>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</si>
  <si>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</si>
  <si>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</si>
  <si>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</si>
  <si>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</si>
  <si>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</si>
  <si>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</si>
  <si>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</si>
  <si>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</si>
  <si>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</si>
  <si>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</si>
  <si>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</si>
  <si>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</si>
  <si>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</si>
  <si>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</si>
  <si>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</si>
  <si>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</si>
  <si>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</si>
  <si>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</si>
  <si>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</si>
  <si>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</si>
  <si>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</si>
  <si>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</si>
  <si>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</si>
  <si>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</si>
  <si>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</si>
  <si>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</si>
  <si>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</si>
  <si>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</si>
  <si>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</si>
  <si>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</si>
  <si>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</si>
  <si>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</si>
  <si>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</si>
  <si>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</si>
  <si>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</si>
  <si>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</si>
  <si>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</si>
  <si>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</si>
  <si>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</si>
  <si>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</si>
  <si>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</si>
  <si>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</si>
  <si>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</si>
  <si>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</si>
  <si>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</si>
  <si>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</si>
  <si>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</si>
  <si>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</si>
  <si>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</si>
  <si>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</si>
  <si>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</si>
  <si>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</si>
  <si>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</si>
  <si>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</si>
  <si>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</si>
  <si>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</si>
  <si>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</si>
  <si>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</si>
  <si>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</si>
  <si>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</si>
  <si>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</si>
  <si>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</si>
  <si>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</si>
  <si>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</si>
  <si>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</si>
  <si>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</si>
  <si>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</si>
  <si>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</si>
  <si>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</si>
  <si>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</si>
  <si>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</si>
  <si>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</si>
  <si>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</si>
  <si>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</si>
  <si>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</si>
  <si>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</si>
  <si>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</si>
  <si>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</si>
  <si>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</si>
  <si>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</si>
  <si>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</si>
  <si>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</si>
  <si>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</si>
  <si>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</si>
  <si>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</si>
  <si>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</si>
  <si>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</si>
  <si>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</si>
  <si>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</si>
  <si>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</si>
  <si>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</si>
  <si>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</si>
  <si>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</si>
  <si>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</si>
  <si>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</si>
  <si>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</si>
  <si>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</si>
  <si>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</si>
  <si>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</si>
  <si>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</si>
  <si>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</si>
  <si>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</si>
  <si>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</si>
  <si>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</si>
  <si>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</si>
  <si>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</si>
  <si>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</si>
  <si>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</si>
  <si>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</si>
  <si>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</si>
  <si>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</si>
  <si>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</si>
  <si>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</si>
  <si>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</si>
  <si>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</si>
  <si>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</si>
  <si>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</si>
  <si>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</si>
  <si>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</si>
  <si>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</si>
  <si>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</si>
  <si>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</si>
  <si>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</si>
  <si>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</si>
  <si>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</si>
  <si>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</si>
  <si>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</si>
  <si>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</si>
  <si>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</si>
  <si>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</si>
  <si>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</si>
  <si>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</si>
  <si>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</si>
  <si>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</si>
  <si>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</si>
  <si>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</si>
  <si>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</si>
  <si>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</si>
  <si>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</si>
  <si>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</si>
  <si>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</si>
  <si>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</si>
  <si>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</si>
  <si>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</si>
  <si>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</si>
  <si>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</si>
  <si>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</si>
  <si>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</si>
  <si>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</si>
  <si>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</si>
  <si>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</si>
  <si>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</si>
  <si>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</si>
  <si>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</si>
  <si>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</si>
  <si>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</si>
  <si>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</si>
  <si>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</si>
  <si>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</si>
  <si>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</si>
  <si>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</si>
  <si>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</si>
  <si>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</si>
  <si>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</si>
  <si>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</si>
  <si>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</si>
  <si>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</si>
  <si>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</si>
  <si>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</si>
  <si>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</si>
  <si>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</si>
  <si>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</si>
  <si>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</si>
  <si>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</si>
  <si>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</si>
  <si>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</si>
  <si>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</si>
  <si>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</si>
  <si>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</si>
  <si>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</si>
  <si>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</si>
  <si>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</si>
  <si>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</si>
  <si>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</si>
  <si>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</si>
  <si>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</si>
  <si>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</si>
  <si>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</si>
  <si>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</si>
  <si>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</si>
  <si>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</si>
  <si>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</si>
  <si>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</si>
  <si>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</si>
  <si>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</si>
  <si>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</si>
  <si>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</si>
  <si>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</si>
  <si>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</si>
  <si>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</si>
  <si>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</si>
  <si>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</si>
  <si>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</si>
  <si>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</si>
  <si>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</si>
  <si>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</si>
  <si>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</si>
  <si>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</si>
  <si>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</si>
  <si>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</si>
  <si>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</si>
  <si>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</si>
  <si>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</si>
  <si>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</si>
  <si>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</si>
  <si>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</si>
  <si>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</si>
  <si>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</si>
  <si>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</si>
  <si>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</si>
  <si>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</si>
  <si>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</si>
  <si>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</si>
  <si>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</si>
  <si>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</si>
  <si>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</si>
  <si>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</si>
  <si>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</si>
  <si>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</si>
  <si>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</si>
  <si>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</si>
  <si>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</si>
  <si>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</si>
  <si>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</si>
  <si>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</si>
  <si>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</si>
  <si>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</si>
  <si>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</si>
  <si>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</si>
  <si>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</si>
  <si>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</si>
  <si>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</si>
  <si>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</si>
  <si>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</si>
  <si>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</si>
  <si>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</si>
  <si>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</si>
  <si>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</si>
  <si>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</si>
  <si>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</si>
  <si>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</si>
  <si>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</si>
  <si>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</si>
  <si>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</si>
  <si>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</si>
  <si>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</si>
  <si>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</si>
  <si>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</si>
  <si>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</si>
  <si>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</si>
  <si>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</si>
  <si>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</si>
  <si>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</si>
  <si>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</si>
  <si>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</si>
  <si>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</si>
  <si>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</si>
  <si>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</si>
  <si>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</si>
  <si>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</si>
  <si>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</si>
  <si>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</si>
  <si>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</si>
  <si>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</si>
  <si>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</si>
  <si>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</si>
  <si>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</si>
  <si>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</si>
  <si>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</si>
  <si>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</si>
  <si>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</si>
  <si>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</si>
  <si>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</si>
  <si>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</si>
  <si>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</si>
  <si>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</si>
  <si>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</si>
  <si>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</si>
  <si>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</si>
  <si>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</si>
  <si>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</si>
  <si>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</si>
  <si>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</si>
  <si>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</si>
  <si>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</si>
  <si>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</si>
  <si>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</si>
  <si>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</si>
  <si>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</si>
  <si>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</si>
  <si>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</si>
  <si>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</si>
  <si>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</si>
  <si>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</si>
  <si>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</si>
  <si>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</si>
  <si>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</si>
  <si>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</si>
  <si>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</si>
  <si>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</si>
  <si>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</si>
  <si>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</si>
  <si>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</si>
  <si>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</si>
  <si>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</si>
  <si>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</si>
  <si>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</si>
  <si>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</si>
  <si>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</si>
  <si>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</si>
  <si>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</si>
  <si>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</si>
  <si>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</si>
  <si>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</si>
  <si>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</si>
  <si>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</si>
  <si>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</si>
  <si>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</si>
  <si>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</si>
  <si>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</si>
  <si>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</si>
  <si>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</si>
  <si>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</si>
  <si>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</si>
  <si>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</si>
  <si>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</si>
  <si>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</si>
  <si>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</si>
  <si>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</si>
  <si>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</si>
  <si>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</si>
  <si>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</si>
  <si>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</si>
  <si>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</si>
  <si>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</si>
  <si>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</si>
  <si>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</si>
  <si>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</si>
  <si>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</si>
  <si>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</si>
  <si>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</si>
  <si>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</si>
  <si>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</si>
  <si>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</si>
  <si>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</si>
  <si>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</si>
  <si>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</si>
  <si>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</si>
  <si>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</si>
  <si>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</si>
  <si>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</si>
  <si>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</si>
  <si>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</si>
  <si>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</si>
  <si>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</si>
  <si>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</si>
  <si>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</si>
  <si>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</si>
  <si>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</si>
  <si>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</si>
  <si>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</si>
  <si>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</si>
  <si>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</si>
  <si>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</si>
  <si>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</si>
  <si>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</si>
  <si>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</si>
  <si>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</si>
  <si>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</si>
  <si>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</si>
  <si>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</si>
  <si>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</si>
  <si>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</si>
  <si>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</si>
  <si>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</si>
  <si>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</si>
  <si>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</si>
  <si>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</si>
  <si>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</si>
  <si>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</si>
  <si>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</si>
  <si>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</si>
  <si>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</si>
  <si>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</si>
  <si>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</si>
  <si>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</si>
  <si>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</si>
  <si>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</si>
  <si>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</si>
  <si>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</si>
  <si>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</si>
  <si>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</si>
  <si>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</si>
  <si>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</si>
  <si>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</si>
  <si>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</si>
  <si>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</si>
  <si>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</si>
  <si>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</si>
  <si>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</si>
  <si>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</si>
  <si>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</si>
  <si>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</si>
  <si>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</si>
  <si>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</si>
  <si>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</si>
  <si>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</si>
  <si>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</si>
  <si>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</si>
  <si>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</si>
  <si>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</si>
  <si>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</si>
  <si>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</si>
  <si>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</si>
  <si>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</si>
  <si>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</si>
  <si>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</si>
  <si>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</si>
  <si>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</si>
  <si>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</si>
  <si>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</si>
  <si>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</si>
  <si>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</si>
  <si>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</si>
  <si>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</si>
  <si>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</si>
  <si>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</si>
  <si>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</si>
  <si>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</si>
  <si>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</si>
  <si>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</si>
  <si>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</si>
  <si>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</si>
  <si>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</si>
  <si>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</si>
  <si>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</si>
  <si>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</si>
  <si>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</si>
  <si>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</si>
  <si>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</si>
  <si>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</si>
  <si>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</si>
  <si>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</si>
  <si>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</si>
  <si>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</si>
  <si>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</si>
  <si>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</si>
  <si>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</si>
  <si>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</si>
  <si>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</si>
  <si>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</si>
  <si>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</si>
  <si>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</si>
  <si>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</si>
  <si>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</si>
  <si>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</si>
  <si>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</si>
  <si>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</si>
  <si>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</si>
  <si>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</si>
  <si>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</si>
  <si>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</si>
  <si>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</si>
  <si>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</si>
  <si>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</si>
  <si>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</si>
  <si>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</si>
  <si>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</si>
  <si>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</si>
  <si>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</si>
  <si>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</si>
  <si>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</si>
  <si>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</si>
  <si>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</si>
  <si>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</si>
  <si>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</si>
  <si>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</si>
  <si>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</si>
  <si>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</si>
  <si>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</si>
  <si>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</si>
  <si>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</si>
  <si>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</si>
  <si>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</si>
  <si>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</si>
  <si>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</si>
  <si>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</si>
  <si>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</si>
  <si>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</si>
  <si>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</si>
  <si>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</si>
  <si>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</si>
  <si>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</si>
  <si>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</si>
  <si>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</si>
  <si>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</si>
  <si>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</si>
  <si>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</si>
  <si>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</si>
  <si>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</si>
  <si>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</si>
  <si>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</si>
  <si>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</si>
  <si>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</si>
  <si>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</si>
  <si>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</si>
  <si>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</si>
  <si>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</si>
  <si>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</si>
  <si>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</si>
  <si>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</si>
  <si>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</si>
  <si>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</si>
  <si>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</si>
  <si>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</si>
  <si>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</si>
  <si>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</si>
  <si>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</si>
  <si>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</si>
  <si>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</si>
  <si>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</si>
  <si>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</si>
  <si>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</si>
  <si>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</si>
  <si>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</si>
  <si>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</si>
  <si>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</si>
  <si>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</si>
  <si>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</si>
  <si>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</si>
  <si>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</si>
  <si>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</si>
  <si>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</si>
  <si>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</si>
  <si>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</si>
  <si>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</si>
  <si>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</si>
  <si>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</si>
  <si>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</si>
  <si>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</si>
  <si>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</si>
  <si>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</si>
  <si>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</si>
  <si>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</si>
  <si>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</si>
  <si>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</si>
  <si>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</si>
  <si>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</si>
  <si>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</si>
  <si>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</si>
  <si>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</si>
  <si>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</si>
  <si>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</si>
  <si>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</si>
  <si>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</si>
  <si>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</si>
  <si>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</si>
  <si>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</si>
  <si>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</si>
  <si>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</si>
  <si>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</si>
  <si>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</si>
  <si>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</si>
  <si>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</si>
  <si>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</si>
  <si>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</si>
  <si>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</si>
  <si>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</si>
  <si>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</si>
  <si>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</si>
  <si>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</si>
  <si>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</si>
  <si>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</si>
  <si>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</si>
  <si>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</si>
  <si>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</si>
  <si>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</si>
  <si>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</si>
  <si>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</si>
  <si>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</si>
  <si>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</si>
  <si>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</si>
  <si>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</si>
  <si>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</si>
  <si>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</si>
  <si>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</si>
  <si>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</si>
  <si>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</si>
  <si>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</si>
  <si>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</si>
  <si>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</si>
  <si>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</si>
  <si>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</si>
  <si>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</si>
  <si>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</si>
  <si>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</si>
  <si>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</si>
  <si>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</si>
  <si>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</si>
  <si>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</si>
  <si>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</si>
  <si>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</si>
  <si>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</si>
  <si>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</si>
  <si>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</si>
  <si>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</si>
  <si>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</si>
  <si>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</si>
  <si>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</si>
  <si>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</si>
  <si>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</si>
  <si>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</si>
  <si>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</si>
  <si>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</si>
  <si>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</si>
  <si>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</si>
  <si>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</si>
  <si>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</si>
  <si>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</si>
  <si>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</si>
  <si>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</si>
  <si>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</si>
  <si>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</si>
  <si>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</si>
  <si>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</si>
  <si>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</si>
  <si>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</si>
  <si>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</si>
  <si>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</si>
  <si>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</si>
  <si>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</si>
  <si>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</si>
  <si>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</si>
  <si>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</si>
  <si>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</si>
  <si>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</si>
  <si>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</si>
  <si>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</si>
  <si>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</si>
  <si>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</si>
  <si>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</si>
  <si>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</si>
  <si>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</si>
  <si>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</si>
  <si>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</si>
  <si>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</si>
  <si>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</si>
  <si>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</si>
  <si>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</si>
  <si>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</si>
  <si>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</si>
  <si>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</si>
  <si>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</si>
  <si>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</si>
  <si>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</si>
  <si>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</si>
  <si>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</si>
  <si>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</si>
  <si>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</si>
  <si>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</si>
  <si>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</si>
  <si>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</si>
  <si>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</si>
  <si>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</si>
  <si>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</si>
  <si>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</si>
  <si>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</si>
  <si>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</si>
  <si>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</si>
  <si>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</si>
  <si>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</si>
  <si>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</si>
  <si>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</si>
  <si>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</si>
  <si>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</si>
  <si>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</si>
  <si>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</si>
  <si>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</si>
  <si>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</si>
  <si>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</si>
  <si>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</si>
  <si>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</si>
  <si>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</si>
  <si>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</si>
  <si>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</si>
  <si>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</si>
  <si>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</si>
  <si>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</si>
  <si>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</si>
  <si>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</si>
  <si>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</si>
  <si>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</si>
  <si>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</si>
  <si>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</si>
  <si>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</si>
  <si>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</si>
  <si>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</si>
  <si>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</si>
  <si>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</si>
  <si>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</si>
  <si>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</si>
  <si>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</si>
  <si>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</si>
  <si>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</si>
  <si>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</si>
  <si>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</si>
  <si>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</si>
  <si>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</si>
  <si>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</si>
  <si>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</si>
  <si>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</si>
  <si>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</si>
  <si>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</si>
  <si>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</si>
  <si>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</si>
  <si>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</si>
  <si>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</si>
  <si>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</si>
  <si>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</si>
  <si>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</si>
  <si>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</si>
  <si>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</si>
  <si>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</si>
  <si>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</si>
  <si>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</si>
  <si>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</si>
  <si>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</si>
  <si>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</si>
  <si>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</si>
  <si>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</si>
  <si>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</si>
  <si>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</si>
  <si>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</si>
  <si>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</si>
  <si>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</si>
  <si>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</si>
  <si>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</si>
  <si>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</si>
  <si>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</si>
  <si>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</si>
  <si>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</si>
  <si>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</si>
  <si>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</si>
  <si>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</si>
  <si>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</si>
  <si>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</si>
  <si>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</si>
  <si>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</si>
  <si>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</si>
  <si>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</si>
  <si>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</si>
  <si>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</si>
  <si>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</si>
  <si>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</si>
  <si>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</si>
  <si>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</si>
  <si>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</si>
  <si>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</si>
  <si>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</si>
  <si>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</si>
  <si>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</si>
  <si>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</si>
  <si>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</si>
  <si>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</si>
  <si>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</si>
  <si>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</si>
  <si>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</si>
  <si>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</si>
  <si>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</si>
  <si>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</si>
  <si>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</si>
  <si>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</si>
  <si>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</si>
  <si>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</si>
  <si>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</si>
  <si>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</si>
  <si>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</si>
  <si>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</si>
  <si>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</si>
  <si>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</si>
  <si>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</si>
  <si>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</si>
  <si>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</si>
  <si>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</si>
  <si>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</si>
  <si>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</si>
  <si>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</si>
  <si>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</si>
  <si>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</si>
  <si>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</si>
  <si>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</si>
  <si>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</si>
  <si>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</si>
  <si>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</si>
  <si>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</si>
  <si>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</si>
  <si>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</si>
  <si>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</si>
  <si>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</si>
  <si>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</si>
  <si>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</si>
  <si>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</si>
  <si>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</si>
  <si>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</si>
  <si>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</si>
  <si>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</si>
  <si>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</si>
  <si>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</si>
  <si>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</si>
  <si>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</si>
  <si>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</si>
  <si>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</si>
  <si>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</si>
  <si>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</si>
  <si>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</si>
  <si>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</si>
  <si>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</si>
  <si>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</si>
  <si>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</si>
  <si>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</si>
  <si>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</si>
  <si>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</si>
  <si>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</si>
  <si>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</si>
  <si>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</si>
  <si>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</si>
  <si>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</si>
  <si>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</si>
  <si>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</si>
  <si>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</si>
  <si>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</si>
  <si>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</si>
  <si>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</si>
  <si>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</si>
  <si>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</si>
  <si>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</si>
  <si>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</si>
  <si>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</si>
  <si>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</si>
  <si>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</si>
  <si>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</si>
  <si>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</si>
  <si>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</si>
  <si>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</si>
  <si>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</si>
  <si>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</si>
  <si>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</si>
  <si>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</si>
  <si>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</si>
  <si>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</si>
  <si>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</si>
  <si>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</si>
  <si>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</si>
  <si>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</si>
  <si>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</si>
  <si>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</si>
  <si>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</si>
  <si>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</si>
  <si>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</si>
  <si>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</si>
  <si>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</si>
  <si>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</si>
  <si>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</si>
  <si>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</si>
  <si>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</si>
  <si>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</si>
  <si>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</si>
  <si>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</si>
  <si>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</si>
  <si>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</si>
  <si>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</si>
  <si>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</si>
  <si>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</si>
  <si>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</si>
  <si>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</si>
  <si>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</si>
  <si>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</si>
  <si>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</si>
  <si>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</si>
  <si>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</si>
  <si>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</si>
  <si>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</si>
  <si>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</si>
  <si>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</si>
  <si>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</si>
  <si>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</si>
  <si>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</si>
  <si>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</si>
  <si>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</si>
  <si>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</si>
  <si>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</si>
  <si>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</si>
  <si>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</si>
  <si>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</si>
  <si>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</si>
  <si>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</si>
  <si>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</si>
  <si>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</si>
  <si>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</si>
  <si>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</si>
  <si>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</si>
  <si>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</si>
  <si>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</si>
  <si>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</si>
  <si>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</si>
  <si>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</si>
  <si>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</si>
  <si>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</si>
  <si>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</si>
  <si>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</si>
  <si>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</si>
  <si>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</si>
  <si>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</si>
  <si>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</si>
  <si>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</si>
  <si>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</si>
  <si>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</si>
  <si>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</si>
  <si>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</si>
  <si>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</si>
  <si>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</si>
  <si>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</si>
  <si>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</si>
  <si>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</si>
  <si>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</si>
  <si>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</si>
  <si>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</si>
  <si>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</si>
  <si>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</si>
  <si>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</si>
  <si>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</si>
  <si>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</si>
  <si>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</si>
  <si>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</si>
  <si>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</si>
  <si>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</si>
  <si>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</si>
  <si>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</si>
  <si>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</si>
  <si>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</si>
  <si>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</si>
  <si>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</si>
  <si>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</si>
  <si>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</si>
  <si>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</si>
  <si>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</si>
  <si>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</si>
  <si>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</si>
  <si>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</si>
  <si>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</si>
  <si>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</si>
  <si>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</si>
  <si>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</si>
  <si>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</si>
  <si>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</si>
  <si>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</si>
  <si>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</si>
  <si>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</si>
  <si>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</si>
  <si>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</si>
  <si>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</si>
  <si>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</si>
  <si>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</si>
  <si>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</si>
  <si>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</si>
  <si>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</si>
  <si>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</si>
  <si>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</si>
  <si>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</si>
  <si>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</si>
  <si>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</si>
  <si>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</si>
  <si>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</si>
  <si>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</si>
  <si>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</si>
  <si>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</si>
  <si>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</si>
  <si>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</si>
  <si>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</si>
  <si>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</si>
  <si>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</si>
  <si>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</si>
  <si>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</si>
  <si>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</si>
  <si>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</si>
  <si>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</si>
  <si>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</si>
  <si>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</si>
  <si>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</si>
  <si>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</si>
  <si>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</si>
  <si>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</si>
  <si>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</si>
  <si>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</si>
  <si>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</si>
  <si>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</si>
  <si>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</si>
  <si>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</si>
  <si>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</si>
  <si>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</si>
  <si>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</si>
  <si>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</si>
  <si>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</si>
  <si>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</si>
  <si>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</si>
  <si>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</si>
  <si>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</si>
  <si>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</si>
  <si>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</si>
  <si>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</si>
  <si>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</si>
  <si>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</si>
  <si>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</si>
  <si>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</si>
  <si>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</si>
  <si>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</si>
  <si>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</si>
  <si>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</si>
  <si>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</si>
  <si>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</si>
  <si>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</si>
  <si>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</si>
  <si>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</si>
  <si>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</si>
  <si>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</si>
  <si>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</si>
  <si>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</si>
  <si>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</si>
  <si>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</si>
  <si>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</si>
  <si>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</si>
  <si>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</si>
  <si>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</si>
  <si>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</si>
  <si>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</si>
  <si>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</si>
  <si>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</si>
  <si>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</si>
  <si>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</si>
  <si>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</si>
  <si>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</si>
  <si>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</si>
  <si>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</si>
  <si>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</si>
  <si>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</si>
  <si>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</si>
  <si>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</si>
  <si>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</si>
  <si>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</si>
  <si>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</si>
  <si>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</si>
  <si>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</si>
  <si>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</si>
  <si>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</si>
  <si>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</si>
  <si>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</si>
  <si>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</si>
  <si>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</si>
  <si>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</si>
  <si>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</si>
  <si>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</si>
  <si>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</si>
  <si>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</si>
  <si>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</si>
  <si>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</si>
  <si>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</si>
  <si>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</si>
  <si>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</si>
  <si>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</si>
  <si>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</si>
  <si>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</si>
  <si>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</si>
  <si>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</si>
  <si>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</si>
  <si>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</si>
  <si>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</si>
  <si>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</si>
  <si>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</si>
  <si>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</si>
  <si>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</si>
  <si>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</si>
  <si>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</si>
  <si>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</si>
  <si>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</si>
  <si>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</si>
  <si>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</si>
  <si>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</si>
  <si>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</si>
  <si>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</si>
  <si>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</si>
  <si>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</si>
  <si>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</si>
  <si>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</si>
  <si>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</si>
  <si>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</si>
  <si>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</si>
  <si>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</si>
  <si>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</si>
  <si>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</si>
  <si>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</si>
  <si>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</si>
  <si>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</si>
  <si>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</si>
  <si>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</si>
  <si>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</si>
  <si>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</si>
  <si>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</si>
  <si>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</si>
  <si>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</si>
  <si>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</si>
  <si>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</si>
  <si>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</si>
  <si>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</si>
  <si>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</si>
  <si>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</si>
  <si>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</si>
  <si>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</si>
  <si>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</si>
  <si>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</si>
  <si>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</si>
  <si>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</si>
  <si>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</si>
  <si>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</si>
  <si>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</si>
  <si>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</si>
  <si>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</si>
  <si>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</si>
  <si>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</si>
  <si>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</si>
  <si>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</si>
  <si>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</si>
  <si>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</si>
  <si>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</si>
  <si>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</si>
  <si>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</si>
  <si>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</si>
  <si>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</si>
  <si>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</si>
  <si>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</si>
  <si>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</si>
  <si>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</si>
  <si>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</si>
  <si>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</si>
  <si>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</si>
  <si>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</si>
  <si>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</si>
  <si>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</si>
  <si>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</si>
  <si>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</si>
  <si>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</si>
  <si>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</si>
  <si>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</si>
  <si>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</si>
  <si>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</si>
  <si>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</si>
  <si>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</si>
  <si>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</si>
  <si>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</si>
  <si>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</si>
  <si>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</si>
  <si>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</si>
  <si>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</si>
  <si>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</si>
  <si>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</si>
  <si>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</si>
  <si>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</si>
  <si>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</si>
  <si>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</si>
  <si>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</si>
  <si>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</si>
  <si>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</si>
  <si>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</si>
  <si>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</si>
  <si>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</si>
  <si>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</si>
  <si>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</si>
  <si>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</si>
  <si>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</si>
  <si>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</si>
  <si>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</si>
  <si>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</si>
  <si>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</si>
  <si>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</si>
  <si>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</si>
  <si>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</si>
  <si>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</si>
  <si>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</si>
  <si>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</si>
  <si>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</si>
  <si>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</si>
  <si>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</si>
  <si>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</si>
  <si>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</si>
  <si>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</si>
  <si>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</si>
  <si>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</si>
  <si>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</si>
  <si>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</si>
  <si>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</si>
  <si>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</si>
  <si>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</si>
  <si>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</si>
  <si>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</si>
  <si>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</si>
  <si>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</si>
  <si>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</si>
  <si>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</si>
  <si>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</si>
  <si>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</si>
  <si>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</si>
  <si>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</si>
  <si>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</si>
  <si>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</si>
  <si>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</si>
  <si>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</si>
  <si>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</si>
  <si>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</si>
  <si>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</si>
  <si>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</si>
  <si>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</si>
  <si>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</si>
  <si>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</si>
  <si>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</si>
  <si>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</si>
  <si>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</si>
  <si>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</si>
  <si>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</si>
  <si>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</si>
  <si>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</si>
  <si>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</si>
  <si>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</si>
  <si>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</si>
  <si>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</si>
  <si>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</si>
  <si>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</si>
  <si>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</si>
  <si>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</si>
  <si>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</si>
  <si>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</si>
  <si>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</si>
  <si>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</si>
  <si>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</si>
  <si>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</si>
  <si>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</si>
  <si>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</si>
  <si>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</si>
  <si>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</si>
  <si>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</si>
  <si>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</si>
  <si>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</si>
  <si>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</si>
  <si>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</si>
  <si>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</si>
  <si>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</si>
  <si>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</si>
  <si>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</si>
  <si>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</si>
  <si>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</si>
  <si>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</si>
  <si>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</si>
  <si>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</si>
  <si>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</si>
  <si>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</si>
  <si>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</si>
  <si>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</si>
  <si>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</si>
  <si>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</si>
  <si>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</si>
  <si>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</si>
  <si>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</si>
  <si>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</si>
  <si>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</si>
  <si>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</si>
  <si>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</si>
  <si>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</si>
  <si>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</si>
  <si>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</si>
  <si>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</si>
  <si>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</si>
  <si>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</si>
  <si>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</si>
  <si>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</si>
  <si>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</si>
  <si>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</si>
  <si>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</si>
  <si>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</si>
  <si>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</si>
  <si>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</si>
  <si>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</si>
  <si>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</si>
  <si>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</si>
  <si>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</si>
  <si>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</si>
  <si>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</si>
  <si>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</si>
  <si>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</si>
  <si>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</si>
  <si>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</si>
  <si>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</si>
  <si>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</si>
  <si>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</si>
  <si>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</si>
  <si>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</si>
  <si>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</si>
  <si>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</si>
  <si>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</si>
  <si>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</si>
  <si>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</si>
  <si>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</si>
  <si>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</si>
  <si>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</si>
  <si>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</si>
  <si>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</si>
  <si>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</si>
  <si>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</si>
  <si>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</si>
  <si>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</si>
  <si>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</si>
  <si>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</si>
  <si>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</si>
  <si>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</si>
  <si>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</si>
  <si>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</si>
  <si>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</si>
  <si>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</si>
  <si>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</si>
  <si>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</si>
  <si>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</si>
  <si>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</si>
  <si>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</si>
  <si>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</si>
  <si>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</si>
  <si>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</si>
  <si>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</si>
  <si>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</si>
  <si>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</si>
  <si>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</si>
  <si>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</si>
  <si>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</si>
  <si>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</si>
  <si>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</si>
  <si>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</si>
  <si>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</si>
  <si>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</si>
  <si>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</si>
  <si>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</si>
  <si>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</si>
  <si>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</si>
  <si>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</si>
  <si>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</si>
  <si>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</si>
  <si>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</si>
  <si>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</si>
  <si>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</si>
  <si>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</si>
  <si>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</si>
  <si>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</si>
  <si>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</si>
  <si>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</si>
  <si>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</si>
  <si>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</si>
  <si>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</si>
  <si>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</si>
  <si>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</si>
  <si>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</si>
  <si>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</si>
  <si>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</si>
  <si>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</si>
  <si>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</si>
  <si>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</si>
  <si>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</si>
  <si>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</si>
  <si>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</si>
  <si>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</si>
  <si>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</si>
  <si>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</si>
  <si>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</si>
  <si>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</si>
  <si>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</si>
  <si>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</si>
  <si>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</si>
  <si>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</si>
  <si>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</si>
  <si>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</si>
  <si>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</si>
  <si>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</si>
  <si>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</si>
  <si>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</si>
  <si>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</si>
  <si>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</si>
  <si>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</si>
  <si>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</si>
  <si>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</si>
  <si>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</si>
  <si>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</si>
  <si>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</si>
  <si>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</si>
  <si>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</si>
  <si>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</si>
  <si>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</si>
  <si>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</si>
  <si>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</si>
  <si>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</si>
  <si>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</si>
  <si>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</si>
  <si>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</si>
  <si>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</si>
  <si>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</si>
  <si>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</si>
  <si>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</si>
  <si>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</si>
  <si>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</si>
  <si>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</si>
  <si>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</si>
  <si>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</si>
  <si>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</si>
  <si>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</si>
  <si>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</si>
  <si>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</si>
  <si>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</si>
  <si>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</si>
  <si>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</si>
  <si>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</si>
  <si>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</si>
  <si>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</si>
  <si>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</si>
  <si>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</si>
  <si>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</si>
  <si>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</si>
  <si>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</si>
  <si>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</si>
  <si>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</si>
  <si>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</si>
  <si>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</si>
  <si>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</si>
  <si>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</si>
  <si>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</si>
  <si>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</si>
  <si>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</si>
  <si>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</si>
  <si>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</si>
  <si>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</si>
  <si>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</si>
  <si>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</si>
  <si>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</si>
  <si>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</si>
  <si>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</si>
  <si>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</si>
  <si>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</si>
  <si>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</si>
  <si>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</si>
  <si>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</si>
  <si>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</si>
  <si>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</si>
  <si>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</si>
  <si>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</si>
  <si>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</si>
  <si>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</si>
  <si>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</si>
  <si>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</si>
  <si>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</si>
  <si>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</si>
  <si>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</si>
  <si>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</si>
  <si>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</si>
  <si>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</si>
  <si>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</si>
  <si>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</si>
  <si>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</si>
  <si>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</si>
  <si>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</si>
  <si>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</si>
  <si>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</si>
  <si>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</si>
  <si>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</si>
  <si>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</si>
  <si>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</si>
  <si>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</si>
  <si>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</si>
  <si>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</si>
  <si>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</si>
  <si>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</si>
  <si>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</si>
  <si>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</si>
  <si>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</si>
  <si>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</si>
  <si>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</si>
  <si>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</si>
  <si>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</si>
  <si>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</si>
  <si>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</si>
  <si>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</si>
  <si>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</si>
  <si>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</si>
  <si>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</si>
  <si>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</si>
  <si>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</si>
  <si>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</si>
  <si>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</si>
  <si>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</si>
  <si>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</si>
  <si>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</si>
  <si>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</si>
  <si>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</si>
  <si>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</si>
  <si>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</si>
  <si>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</si>
  <si>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</si>
  <si>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</si>
  <si>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</si>
  <si>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</si>
  <si>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</si>
  <si>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</si>
  <si>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</si>
  <si>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</si>
  <si>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</si>
  <si>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</si>
  <si>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</si>
  <si>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</si>
  <si>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</si>
  <si>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</si>
  <si>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</si>
  <si>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</si>
  <si>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</si>
  <si>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</si>
  <si>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</si>
  <si>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</si>
  <si>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</si>
  <si>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</si>
  <si>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</si>
  <si>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</si>
  <si>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</si>
  <si>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</si>
  <si>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</si>
  <si>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</si>
  <si>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</si>
  <si>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</si>
  <si>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</si>
  <si>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</si>
  <si>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</si>
  <si>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</si>
  <si>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</si>
  <si>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</si>
  <si>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</si>
  <si>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</si>
  <si>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</si>
  <si>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</si>
  <si>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</si>
  <si>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</si>
  <si>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</si>
  <si>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</si>
  <si>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</si>
  <si>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</si>
  <si>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</si>
  <si>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</si>
  <si>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</si>
  <si>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</si>
  <si>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</si>
  <si>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</si>
  <si>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</si>
  <si>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</si>
  <si>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</si>
  <si>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</si>
  <si>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</si>
  <si>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</si>
  <si>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</si>
  <si>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</si>
  <si>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</si>
  <si>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</si>
  <si>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</si>
  <si>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</si>
  <si>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</si>
  <si>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</si>
  <si>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</si>
  <si>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</si>
  <si>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</si>
  <si>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</si>
  <si>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</si>
  <si>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</si>
  <si>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</si>
  <si>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</si>
  <si>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</si>
  <si>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</si>
  <si>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</si>
  <si>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</si>
  <si>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</si>
  <si>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</si>
  <si>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</si>
  <si>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</si>
  <si>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</si>
  <si>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</si>
  <si>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</si>
  <si>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</si>
  <si>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</si>
  <si>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</si>
  <si>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</si>
  <si>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</si>
  <si>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</si>
  <si>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</si>
  <si>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</si>
  <si>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</si>
  <si>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</si>
  <si>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</si>
  <si>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</si>
  <si>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</si>
  <si>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</si>
  <si>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</si>
  <si>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</si>
  <si>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</si>
  <si>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</si>
  <si>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</si>
  <si>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</si>
  <si>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</si>
  <si>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</si>
  <si>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</si>
  <si>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</si>
  <si>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</si>
  <si>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</si>
  <si>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</si>
  <si>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</si>
  <si>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</si>
  <si>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</si>
  <si>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</si>
  <si>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</si>
  <si>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</si>
  <si>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</si>
  <si>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</si>
  <si>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</si>
  <si>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</si>
  <si>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</si>
  <si>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</si>
  <si>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</si>
  <si>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</si>
  <si>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</si>
  <si>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</si>
  <si>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</si>
  <si>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</si>
  <si>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</si>
  <si>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</si>
  <si>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</si>
  <si>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</si>
  <si>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</si>
  <si>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</si>
  <si>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</si>
  <si>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</si>
  <si>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</si>
  <si>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</si>
  <si>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</si>
  <si>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</si>
  <si>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</si>
  <si>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</si>
  <si>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</si>
  <si>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</si>
  <si>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</si>
  <si>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</si>
  <si>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</si>
  <si>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</si>
  <si>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</si>
  <si>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</si>
  <si>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</si>
  <si>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</si>
  <si>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</si>
  <si>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</si>
  <si>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</si>
  <si>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</si>
  <si>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</si>
  <si>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</si>
  <si>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</si>
  <si>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</si>
  <si>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</si>
  <si>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</si>
  <si>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</si>
  <si>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</si>
  <si>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</si>
  <si>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</si>
  <si>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</si>
  <si>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</si>
  <si>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</si>
  <si>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</si>
  <si>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</si>
  <si>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</si>
  <si>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</si>
  <si>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</si>
  <si>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</si>
  <si>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</si>
  <si>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</si>
  <si>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</si>
  <si>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</si>
  <si>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</si>
  <si>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</si>
  <si>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</si>
  <si>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</si>
  <si>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</si>
  <si>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</si>
  <si>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</si>
  <si>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</si>
  <si>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</si>
  <si>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</si>
  <si>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</si>
  <si>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</si>
  <si>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</si>
  <si>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</si>
  <si>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</si>
  <si>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</si>
  <si>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</si>
  <si>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</si>
  <si>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</si>
  <si>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</si>
  <si>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</si>
  <si>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</si>
  <si>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</si>
  <si>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</si>
  <si>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</si>
  <si>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</si>
  <si>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</si>
  <si>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</si>
  <si>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</si>
  <si>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</si>
  <si>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</si>
  <si>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</si>
  <si>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</si>
  <si>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</si>
  <si>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</si>
  <si>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</si>
  <si>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</si>
  <si>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</si>
  <si>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</si>
  <si>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</si>
  <si>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</si>
  <si>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</si>
  <si>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</si>
  <si>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</si>
  <si>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</si>
  <si>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</si>
  <si>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</si>
  <si>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</si>
  <si>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</si>
  <si>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</si>
  <si>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</si>
  <si>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</si>
  <si>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</si>
  <si>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</si>
  <si>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</si>
  <si>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</si>
  <si>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</si>
  <si>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</si>
  <si>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</si>
  <si>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</si>
  <si>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</si>
  <si>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</si>
  <si>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</si>
  <si>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</si>
  <si>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</si>
  <si>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</si>
  <si>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</si>
  <si>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</si>
  <si>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</si>
  <si>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</si>
  <si>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</si>
  <si>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</si>
  <si>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</si>
  <si>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</si>
  <si>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</si>
  <si>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</si>
  <si>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</si>
  <si>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</si>
  <si>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</si>
  <si>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</si>
  <si>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</si>
  <si>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</si>
  <si>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</si>
  <si>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</si>
  <si>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</si>
  <si>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</si>
  <si>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</si>
  <si>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</si>
  <si>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</si>
  <si>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</si>
  <si>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</si>
  <si>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</si>
  <si>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</si>
  <si>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</si>
  <si>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</si>
  <si>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</si>
  <si>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</si>
  <si>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</si>
  <si>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</si>
  <si>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</si>
  <si>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</si>
  <si>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</si>
  <si>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</si>
  <si>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</si>
  <si>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</si>
  <si>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</si>
  <si>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</si>
  <si>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</si>
  <si>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</si>
  <si>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</si>
  <si>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</si>
  <si>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</si>
  <si>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</si>
  <si>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</si>
  <si>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</si>
  <si>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</si>
  <si>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</si>
  <si>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</si>
  <si>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</si>
  <si>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</si>
  <si>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</si>
  <si>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</si>
  <si>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</si>
  <si>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</si>
  <si>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</si>
  <si>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</si>
  <si>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</si>
  <si>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</si>
  <si>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</si>
  <si>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</si>
  <si>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</si>
  <si>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</si>
  <si>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</si>
  <si>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</si>
  <si>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</si>
  <si>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</si>
  <si>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</si>
  <si>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</si>
  <si>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</si>
  <si>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</si>
  <si>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</si>
  <si>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</si>
  <si>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</si>
  <si>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</si>
  <si>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</si>
  <si>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</si>
  <si>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</si>
  <si>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</si>
  <si>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</si>
  <si>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</si>
  <si>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</si>
  <si>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</si>
  <si>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</si>
  <si>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</si>
  <si>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</si>
  <si>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</si>
  <si>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</si>
  <si>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</si>
  <si>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</si>
  <si>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</si>
  <si>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</si>
  <si>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</si>
  <si>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</si>
  <si>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</si>
  <si>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</si>
  <si>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</si>
  <si>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</si>
  <si>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</si>
  <si>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</si>
  <si>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</si>
  <si>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</si>
  <si>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</si>
  <si>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</si>
  <si>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</si>
  <si>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</si>
  <si>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</si>
  <si>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</si>
  <si>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</si>
  <si>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</si>
  <si>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</si>
  <si>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</si>
  <si>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</si>
  <si>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</si>
  <si>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</si>
  <si>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</si>
  <si>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</si>
  <si>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</si>
  <si>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</si>
  <si>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</si>
  <si>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</si>
  <si>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</si>
  <si>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</si>
  <si>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</si>
  <si>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</si>
  <si>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</si>
  <si>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</si>
  <si>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</si>
  <si>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</si>
  <si>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</si>
  <si>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</si>
  <si>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</si>
  <si>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</si>
  <si>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</si>
  <si>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</si>
  <si>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</si>
  <si>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</si>
  <si>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</si>
  <si>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</si>
  <si>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</si>
  <si>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</si>
  <si>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</si>
  <si>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</si>
  <si>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</si>
  <si>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</si>
  <si>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</si>
  <si>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</si>
  <si>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</si>
  <si>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</si>
  <si>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</si>
  <si>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</si>
  <si>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</si>
  <si>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</si>
  <si>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</si>
  <si>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</si>
  <si>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</si>
  <si>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</si>
  <si>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</si>
  <si>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</si>
  <si>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</si>
  <si>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</si>
  <si>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</si>
  <si>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</si>
  <si>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</si>
  <si>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</si>
  <si>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</si>
  <si>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</si>
  <si>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</si>
  <si>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</si>
  <si>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</si>
  <si>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</si>
  <si>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</si>
  <si>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</si>
  <si>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</si>
  <si>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</si>
  <si>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</si>
  <si>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</si>
  <si>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</si>
  <si>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</si>
  <si>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</si>
  <si>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</si>
  <si>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</si>
  <si>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</si>
  <si>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</si>
  <si>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</si>
  <si>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</si>
  <si>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</si>
  <si>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</si>
  <si>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</si>
  <si>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</si>
  <si>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</si>
  <si>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</si>
  <si>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</si>
  <si>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</si>
  <si>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</si>
  <si>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</si>
  <si>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</si>
  <si>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</si>
  <si>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</si>
  <si>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</si>
  <si>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</si>
  <si>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</si>
  <si>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</si>
  <si>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</si>
  <si>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</si>
  <si>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</si>
  <si>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</si>
  <si>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</si>
  <si>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</si>
  <si>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</si>
  <si>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</si>
  <si>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</si>
  <si>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</si>
  <si>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</si>
  <si>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</si>
  <si>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</si>
  <si>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</si>
  <si>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</si>
  <si>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</si>
  <si>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</si>
  <si>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</si>
  <si>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</si>
  <si>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</si>
  <si>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</si>
  <si>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</si>
  <si>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</si>
  <si>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</si>
  <si>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</si>
  <si>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</si>
  <si>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</si>
  <si>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</si>
  <si>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</si>
  <si>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</si>
  <si>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</si>
  <si>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</si>
  <si>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</si>
  <si>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</si>
  <si>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</si>
  <si>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</si>
  <si>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</si>
  <si>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</si>
  <si>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</si>
  <si>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</si>
  <si>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</si>
  <si>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</si>
  <si>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</si>
  <si>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</si>
  <si>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</si>
  <si>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</si>
  <si>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</si>
  <si>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</si>
  <si>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</si>
  <si>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</si>
  <si>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</si>
  <si>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</si>
  <si>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</si>
  <si>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</si>
  <si>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</si>
  <si>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</si>
  <si>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</si>
  <si>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</si>
  <si>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</si>
  <si>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</si>
  <si>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</si>
  <si>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</si>
  <si>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</si>
  <si>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</si>
  <si>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</si>
  <si>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</si>
  <si>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</si>
  <si>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</si>
  <si>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</si>
  <si>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</si>
  <si>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</si>
  <si>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</si>
  <si>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</si>
  <si>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</si>
  <si>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</si>
  <si>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</si>
  <si>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</si>
  <si>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</si>
  <si>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</si>
  <si>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</si>
  <si>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</si>
  <si>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</si>
  <si>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</si>
  <si>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</si>
  <si>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</si>
  <si>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</si>
  <si>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</si>
  <si>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</si>
  <si>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</si>
  <si>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</si>
  <si>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</si>
  <si>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</si>
  <si>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</si>
  <si>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</si>
  <si>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</si>
  <si>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</si>
  <si>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</si>
  <si>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</si>
  <si>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</si>
  <si>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</si>
  <si>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</si>
  <si>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</si>
  <si>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</si>
  <si>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</si>
  <si>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</si>
  <si>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</si>
  <si>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</si>
  <si>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</si>
  <si>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</si>
  <si>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</si>
  <si>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</si>
  <si>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</si>
  <si>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</si>
  <si>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</si>
  <si>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</si>
  <si>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</si>
  <si>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</si>
  <si>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</si>
  <si>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</si>
  <si>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</si>
  <si>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</si>
  <si>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</si>
  <si>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</si>
  <si>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</si>
  <si>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</si>
  <si>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</si>
  <si>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</si>
  <si>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</si>
  <si>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</si>
  <si>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</si>
  <si>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</si>
  <si>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</si>
  <si>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</si>
  <si>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</si>
  <si>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</si>
  <si>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</si>
  <si>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</si>
  <si>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</si>
  <si>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</si>
  <si>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</si>
  <si>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</si>
  <si>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</si>
  <si>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</si>
  <si>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</si>
  <si>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</si>
  <si>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</si>
  <si>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</si>
  <si>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</si>
  <si>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</si>
  <si>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</si>
  <si>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</si>
  <si>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</si>
  <si>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</si>
  <si>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</si>
  <si>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</si>
  <si>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</si>
  <si>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</si>
  <si>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</si>
  <si>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</si>
  <si>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</si>
  <si>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</si>
  <si>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</si>
  <si>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</si>
  <si>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</si>
  <si>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</si>
  <si>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</si>
  <si>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</si>
  <si>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</si>
  <si>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</si>
  <si>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</si>
  <si>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</si>
  <si>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</si>
  <si>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</si>
  <si>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</si>
  <si>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</si>
  <si>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</si>
  <si>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</si>
  <si>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</si>
  <si>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</si>
  <si>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</si>
  <si>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</si>
  <si>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</si>
  <si>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</si>
  <si>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</si>
  <si>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</si>
  <si>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</si>
  <si>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</si>
  <si>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</si>
  <si>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</si>
  <si>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</si>
  <si>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</si>
  <si>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</si>
  <si>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</si>
  <si>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</si>
  <si>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</si>
  <si>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</si>
  <si>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</si>
  <si>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</si>
  <si>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</si>
  <si>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</si>
  <si>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</si>
  <si>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</si>
  <si>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</si>
  <si>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</si>
  <si>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</si>
  <si>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</si>
  <si>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</si>
  <si>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</si>
  <si>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</si>
  <si>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</si>
  <si>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</si>
  <si>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</si>
  <si>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</si>
  <si>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</si>
  <si>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</si>
  <si>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</si>
  <si>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</si>
  <si>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</si>
  <si>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</si>
  <si>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</si>
  <si>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</si>
  <si>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</si>
  <si>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</si>
  <si>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</si>
  <si>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</si>
  <si>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</si>
  <si>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</si>
  <si>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</si>
  <si>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</si>
  <si>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</si>
  <si>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</si>
  <si>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</si>
  <si>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</si>
  <si>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</si>
  <si>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</si>
  <si>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</si>
  <si>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</si>
  <si>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</si>
  <si>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</si>
  <si>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</si>
  <si>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</si>
  <si>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</si>
  <si>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</si>
  <si>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</si>
  <si>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</si>
  <si>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</si>
  <si>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</si>
  <si>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</si>
  <si>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</si>
  <si>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</si>
  <si>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</si>
  <si>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</si>
  <si>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</si>
  <si>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</si>
  <si>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</si>
  <si>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</si>
  <si>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</si>
  <si>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</si>
  <si>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</si>
  <si>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</si>
  <si>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</si>
  <si>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</si>
  <si>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</si>
  <si>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</si>
  <si>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</si>
  <si>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</si>
  <si>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</si>
  <si>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</si>
  <si>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</si>
  <si>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</si>
  <si>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</si>
  <si>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</si>
  <si>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</si>
  <si>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</si>
  <si>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</si>
  <si>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</si>
  <si>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</si>
  <si>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</si>
  <si>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</si>
  <si>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</si>
  <si>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</si>
  <si>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</si>
  <si>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</si>
  <si>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</si>
  <si>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</si>
  <si>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</si>
  <si>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</si>
  <si>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</si>
  <si>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</si>
  <si>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</si>
  <si>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</si>
  <si>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</si>
  <si>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</si>
  <si>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</si>
  <si>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</si>
  <si>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</si>
  <si>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</si>
  <si>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</si>
  <si>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</si>
  <si>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</si>
  <si>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</si>
  <si>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</si>
  <si>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</si>
  <si>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</si>
  <si>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</si>
  <si>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</si>
  <si>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</si>
  <si>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</si>
  <si>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</si>
  <si>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</si>
  <si>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</si>
  <si>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</si>
  <si>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</si>
  <si>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</si>
  <si>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</si>
  <si>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</si>
  <si>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</si>
  <si>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</si>
  <si>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</si>
  <si>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</si>
  <si>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</si>
  <si>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</si>
  <si>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</si>
  <si>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</si>
  <si>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</si>
  <si>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</si>
  <si>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</si>
  <si>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</si>
  <si>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</si>
  <si>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</si>
  <si>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</si>
  <si>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</si>
  <si>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</si>
  <si>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</si>
  <si>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</si>
  <si>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</si>
  <si>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</si>
  <si>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</si>
  <si>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</si>
  <si>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</si>
  <si>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</si>
  <si>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</si>
  <si>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</si>
  <si>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</si>
  <si>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</si>
  <si>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</si>
  <si>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</si>
  <si>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</si>
  <si>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</si>
  <si>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</si>
  <si>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</si>
  <si>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</si>
  <si>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</si>
  <si>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</si>
  <si>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</si>
  <si>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</si>
  <si>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</si>
  <si>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</si>
  <si>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</si>
  <si>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</si>
  <si>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</si>
  <si>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</si>
  <si>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</si>
  <si>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</si>
  <si>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</si>
  <si>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</si>
  <si>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</si>
  <si>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</si>
  <si>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</si>
  <si>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</si>
  <si>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</si>
  <si>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</si>
  <si>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</si>
  <si>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</si>
  <si>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</si>
  <si>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</si>
  <si>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</si>
  <si>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</si>
  <si>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</si>
  <si>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</si>
  <si>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</si>
  <si>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</si>
  <si>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</si>
  <si>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</si>
  <si>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</si>
  <si>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</si>
  <si>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</si>
  <si>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</si>
  <si>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</si>
  <si>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</si>
  <si>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</si>
  <si>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</si>
  <si>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</si>
  <si>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</si>
  <si>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</si>
  <si>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</si>
  <si>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</si>
  <si>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</si>
  <si>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</si>
  <si>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</si>
  <si>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</si>
  <si>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</si>
  <si>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</si>
  <si>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</si>
  <si>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</si>
  <si>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</si>
  <si>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</si>
  <si>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</si>
  <si>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</si>
  <si>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</si>
  <si>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</si>
  <si>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</si>
  <si>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</si>
  <si>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</si>
  <si>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</si>
  <si>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</si>
  <si>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</si>
  <si>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</si>
  <si>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</si>
  <si>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</si>
  <si>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</si>
  <si>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</si>
  <si>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</si>
  <si>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</si>
  <si>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</si>
  <si>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</si>
  <si>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</si>
  <si>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</si>
  <si>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</si>
  <si>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</si>
  <si>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</si>
  <si>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</si>
  <si>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</si>
  <si>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</si>
  <si>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</si>
  <si>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</si>
  <si>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</si>
  <si>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</si>
  <si>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</si>
  <si>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</si>
  <si>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</si>
  <si>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</si>
  <si>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</si>
  <si>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</si>
  <si>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</si>
  <si>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</si>
  <si>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</si>
  <si>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</si>
  <si>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</si>
  <si>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</si>
  <si>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</si>
  <si>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</si>
  <si>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</si>
  <si>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</si>
  <si>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</si>
  <si>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</si>
  <si>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</si>
  <si>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</si>
  <si>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</si>
  <si>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</si>
  <si>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</si>
  <si>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</si>
  <si>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</si>
  <si>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</si>
  <si>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</si>
  <si>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</si>
  <si>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</si>
  <si>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</si>
  <si>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</si>
  <si>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</si>
  <si>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</si>
  <si>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</si>
  <si>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</si>
  <si>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</si>
  <si>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</si>
  <si>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</si>
  <si>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</si>
  <si>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</si>
  <si>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</si>
  <si>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</si>
  <si>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</si>
  <si>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</si>
  <si>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</si>
  <si>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</si>
  <si>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</si>
  <si>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</si>
  <si>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</si>
  <si>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</si>
  <si>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</si>
  <si>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</si>
  <si>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</si>
  <si>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</si>
  <si>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</si>
  <si>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</si>
  <si>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</si>
  <si>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</si>
  <si>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</si>
  <si>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</si>
  <si>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</si>
  <si>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</si>
  <si>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</si>
  <si>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</si>
  <si>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</si>
  <si>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</si>
  <si>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</si>
  <si>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</si>
  <si>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</si>
  <si>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</si>
  <si>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</si>
  <si>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</si>
  <si>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</si>
  <si>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</si>
  <si>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</si>
  <si>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</si>
  <si>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</si>
  <si>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</si>
  <si>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</si>
  <si>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</si>
  <si>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</si>
  <si>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</si>
  <si>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</si>
  <si>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</si>
  <si>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</si>
  <si>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</si>
  <si>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</si>
  <si>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</si>
  <si>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</si>
  <si>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</si>
  <si>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</si>
  <si>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</si>
  <si>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</si>
  <si>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</si>
  <si>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</si>
  <si>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</si>
  <si>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</si>
  <si>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</si>
  <si>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</si>
  <si>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</si>
  <si>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</si>
  <si>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</si>
  <si>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</si>
  <si>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</si>
  <si>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</si>
  <si>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</si>
  <si>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</si>
  <si>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</si>
  <si>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</si>
  <si>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</si>
  <si>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</si>
  <si>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</si>
  <si>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</si>
  <si>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</si>
  <si>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</si>
  <si>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</si>
  <si>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</si>
  <si>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</si>
  <si>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</si>
  <si>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</si>
  <si>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</si>
  <si>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</si>
  <si>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</si>
  <si>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</si>
  <si>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</si>
  <si>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</si>
  <si>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</si>
  <si>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</si>
  <si>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</si>
  <si>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</si>
  <si>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</si>
  <si>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</si>
  <si>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</si>
  <si>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</si>
  <si>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</si>
  <si>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</si>
  <si>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</si>
  <si>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</si>
  <si>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</si>
  <si>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</si>
  <si>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</si>
  <si>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</si>
  <si>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</si>
  <si>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</si>
  <si>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</si>
  <si>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</si>
  <si>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</si>
  <si>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</si>
  <si>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</si>
  <si>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</si>
  <si>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</si>
  <si>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</si>
  <si>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</si>
  <si>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</si>
  <si>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</si>
  <si>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</si>
  <si>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</si>
  <si>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</si>
  <si>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</si>
  <si>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</si>
  <si>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</si>
  <si>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</si>
  <si>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</si>
  <si>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</si>
  <si>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</si>
  <si>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</si>
  <si>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</si>
  <si>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</si>
  <si>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</si>
  <si>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</si>
  <si>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</si>
  <si>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</si>
  <si>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</si>
  <si>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</si>
  <si>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</si>
  <si>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</si>
  <si>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</si>
  <si>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</si>
  <si>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</si>
  <si>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</si>
  <si>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</si>
  <si>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</si>
  <si>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</si>
  <si>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</si>
  <si>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</si>
  <si>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</si>
  <si>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</si>
  <si>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</si>
  <si>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</si>
  <si>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</si>
  <si>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</si>
  <si>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</si>
  <si>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</si>
  <si>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</si>
  <si>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</si>
  <si>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</si>
  <si>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</si>
  <si>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</si>
  <si>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</si>
  <si>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</si>
  <si>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</si>
  <si>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</si>
  <si>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</si>
  <si>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</si>
  <si>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</si>
  <si>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</si>
  <si>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</si>
  <si>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</si>
  <si>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</si>
  <si>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</si>
  <si>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</si>
  <si>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</si>
  <si>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</si>
  <si>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</si>
  <si>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</si>
  <si>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</si>
  <si>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</si>
  <si>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</si>
  <si>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</si>
  <si>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</si>
  <si>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</si>
  <si>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</si>
  <si>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</si>
  <si>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</si>
  <si>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</si>
  <si>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</si>
  <si>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</si>
  <si>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</si>
  <si>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</si>
  <si>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</si>
  <si>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</si>
  <si>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</si>
  <si>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</si>
  <si>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</si>
  <si>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</si>
  <si>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</si>
  <si>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</si>
  <si>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</si>
  <si>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</si>
  <si>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</si>
  <si>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</si>
  <si>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</si>
  <si>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</si>
  <si>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</si>
  <si>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</si>
  <si>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</si>
  <si>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</si>
  <si>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</si>
  <si>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</si>
  <si>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</si>
  <si>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</si>
  <si>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</si>
  <si>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</si>
  <si>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</si>
  <si>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</si>
  <si>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</si>
  <si>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</si>
  <si>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</si>
  <si>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</si>
  <si>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</si>
  <si>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</si>
  <si>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</si>
  <si>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</si>
  <si>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</si>
  <si>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</si>
  <si>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</si>
  <si>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</si>
  <si>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</si>
  <si>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</si>
  <si>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</si>
  <si>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</si>
  <si>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</si>
  <si>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</si>
  <si>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</si>
  <si>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</si>
  <si>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</si>
  <si>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</si>
  <si>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</si>
  <si>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</si>
  <si>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</si>
  <si>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</si>
  <si>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</si>
  <si>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</si>
  <si>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</si>
  <si>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</si>
  <si>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</si>
  <si>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</si>
  <si>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</si>
  <si>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</si>
  <si>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</si>
  <si>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</si>
  <si>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</si>
  <si>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</si>
  <si>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</si>
  <si>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</si>
  <si>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</si>
  <si>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</si>
  <si>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</si>
  <si>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</si>
  <si>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</si>
  <si>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</si>
  <si>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</si>
  <si>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</si>
  <si>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</si>
  <si>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</si>
  <si>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</si>
  <si>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</si>
  <si>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</si>
  <si>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</si>
  <si>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</si>
  <si>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</si>
  <si>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</si>
  <si>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</si>
  <si>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</si>
  <si>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</si>
  <si>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</si>
  <si>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</si>
  <si>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</si>
  <si>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</si>
  <si>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</si>
  <si>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</si>
  <si>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</si>
  <si>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</si>
  <si>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</si>
  <si>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</si>
  <si>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</si>
  <si>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</si>
  <si>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</si>
  <si>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</si>
  <si>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</si>
  <si>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</si>
  <si>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</si>
  <si>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</si>
  <si>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</si>
  <si>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</si>
  <si>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</si>
  <si>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</si>
  <si>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</si>
  <si>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</si>
  <si>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</si>
  <si>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</si>
  <si>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</si>
  <si>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</si>
  <si>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</si>
  <si>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</si>
  <si>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</si>
  <si>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</si>
  <si>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</si>
  <si>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</si>
  <si>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</si>
  <si>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</si>
  <si>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</si>
  <si>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</si>
  <si>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</si>
  <si>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</si>
  <si>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</si>
  <si>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</si>
  <si>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</si>
  <si>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</si>
  <si>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</si>
  <si>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</si>
  <si>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</si>
  <si>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</si>
  <si>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</si>
  <si>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</si>
  <si>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</si>
  <si>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</si>
  <si>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</si>
  <si>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</si>
  <si>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</si>
  <si>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</si>
  <si>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</si>
  <si>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</si>
  <si>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</si>
  <si>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</si>
  <si>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</si>
  <si>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</si>
  <si>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</si>
  <si>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</si>
  <si>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</si>
  <si>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</si>
  <si>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</si>
  <si>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</si>
  <si>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</si>
  <si>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</si>
  <si>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</si>
  <si>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</si>
  <si>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</si>
  <si>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</si>
  <si>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</si>
  <si>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</si>
  <si>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</si>
  <si>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</si>
  <si>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</si>
  <si>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</si>
  <si>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</si>
  <si>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</si>
  <si>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</si>
  <si>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</si>
  <si>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</si>
  <si>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</si>
  <si>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</si>
  <si>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</si>
  <si>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</si>
  <si>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</si>
  <si>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</si>
  <si>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</si>
  <si>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</si>
  <si>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</si>
  <si>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</si>
  <si>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</si>
  <si>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</si>
  <si>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</si>
  <si>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</si>
  <si>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</si>
  <si>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</si>
  <si>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</si>
  <si>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</si>
  <si>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</si>
  <si>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</si>
  <si>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</si>
  <si>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</si>
  <si>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</si>
  <si>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</si>
  <si>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</si>
  <si>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</si>
  <si>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</si>
  <si>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</si>
  <si>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</si>
  <si>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</si>
  <si>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</si>
  <si>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</si>
  <si>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</si>
  <si>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</si>
  <si>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</si>
  <si>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</si>
  <si>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</si>
  <si>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</si>
  <si>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</si>
  <si>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</si>
  <si>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</si>
  <si>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</si>
  <si>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</si>
  <si>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</si>
  <si>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</si>
  <si>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</si>
  <si>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</si>
  <si>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</si>
  <si>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</si>
  <si>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</si>
  <si>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</si>
  <si>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</si>
  <si>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</si>
  <si>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</si>
  <si>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</si>
  <si>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</si>
  <si>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</si>
  <si>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</si>
  <si>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</si>
  <si>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</si>
  <si>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</si>
  <si>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</si>
  <si>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</si>
  <si>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</si>
  <si>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</si>
  <si>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</si>
  <si>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</si>
  <si>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</si>
  <si>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</si>
  <si>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</si>
  <si>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</si>
  <si>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</si>
  <si>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</si>
  <si>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</si>
  <si>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</si>
  <si>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</si>
  <si>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</si>
  <si>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</si>
  <si>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</si>
  <si>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</si>
  <si>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</si>
  <si>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</si>
  <si>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</si>
  <si>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</si>
  <si>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</si>
  <si>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</si>
  <si>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</si>
  <si>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</si>
  <si>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</si>
  <si>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</si>
  <si>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</si>
  <si>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</si>
  <si>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</si>
  <si>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</si>
  <si>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</si>
  <si>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</si>
  <si>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</si>
  <si>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</si>
  <si>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</si>
  <si>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</si>
  <si>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</si>
  <si>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</si>
  <si>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</si>
  <si>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</si>
  <si>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</si>
  <si>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</si>
  <si>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</si>
  <si>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</si>
  <si>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</si>
  <si>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</si>
  <si>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</si>
  <si>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</si>
  <si>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</si>
  <si>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</si>
  <si>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</si>
  <si>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</si>
  <si>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</si>
  <si>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</si>
  <si>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</si>
  <si>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</si>
  <si>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</si>
  <si>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</si>
  <si>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</si>
  <si>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</si>
  <si>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</si>
  <si>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</si>
  <si>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</si>
  <si>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</si>
  <si>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</si>
  <si>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</si>
  <si>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</si>
  <si>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</si>
  <si>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</si>
  <si>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</si>
  <si>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</si>
  <si>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</si>
  <si>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</si>
  <si>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</si>
  <si>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</si>
  <si>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</si>
  <si>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</si>
  <si>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</si>
  <si>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</si>
  <si>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</si>
  <si>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</si>
  <si>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</si>
  <si>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</si>
  <si>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</si>
  <si>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</si>
  <si>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</si>
  <si>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</si>
  <si>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</si>
  <si>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</si>
  <si>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</si>
  <si>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</si>
  <si>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</si>
  <si>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</si>
  <si>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</si>
  <si>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</si>
  <si>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</si>
  <si>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</si>
  <si>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</si>
  <si>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</si>
  <si>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</si>
  <si>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</si>
  <si>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</si>
  <si>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</si>
  <si>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</si>
  <si>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</si>
  <si>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</si>
  <si>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</si>
  <si>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</si>
  <si>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</si>
  <si>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</si>
  <si>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</si>
  <si>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</si>
  <si>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</si>
  <si>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</si>
  <si>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</si>
  <si>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</si>
  <si>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</si>
  <si>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</si>
  <si>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</si>
  <si>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</si>
  <si>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</si>
  <si>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</si>
  <si>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</si>
  <si>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</si>
  <si>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</si>
  <si>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</si>
  <si>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</si>
  <si>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</si>
  <si>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</si>
  <si>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</si>
  <si>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</si>
  <si>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</si>
  <si>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</si>
  <si>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</si>
  <si>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</si>
  <si>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</si>
  <si>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</si>
  <si>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</si>
  <si>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</si>
  <si>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</si>
  <si>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</si>
  <si>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</si>
  <si>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</si>
  <si>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</si>
  <si>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</si>
  <si>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</si>
  <si>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</si>
  <si>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</si>
  <si>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</si>
  <si>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</si>
  <si>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</si>
  <si>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</si>
  <si>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</si>
  <si>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</si>
  <si>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</si>
  <si>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</si>
  <si>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</si>
  <si>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</si>
  <si>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</si>
  <si>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</si>
  <si>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</si>
  <si>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</si>
  <si>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</si>
  <si>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</si>
  <si>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</si>
  <si>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</si>
  <si>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</si>
  <si>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</si>
  <si>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</si>
  <si>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</si>
  <si>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</si>
  <si>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</si>
  <si>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</si>
  <si>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</si>
  <si>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</si>
  <si>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</si>
  <si>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</si>
  <si>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</si>
  <si>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</si>
  <si>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</si>
  <si>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</si>
  <si>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</si>
  <si>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</si>
  <si>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</si>
  <si>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</si>
  <si>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</si>
  <si>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</si>
  <si>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</si>
  <si>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</si>
  <si>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</si>
  <si>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</si>
  <si>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</si>
  <si>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</si>
  <si>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</si>
  <si>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</si>
  <si>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</si>
  <si>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</si>
  <si>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</si>
  <si>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</si>
  <si>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</si>
  <si>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</si>
  <si>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</si>
  <si>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</si>
  <si>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</si>
  <si>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</si>
  <si>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</si>
  <si>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</si>
  <si>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</si>
  <si>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</si>
  <si>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</si>
  <si>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</si>
  <si>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</si>
  <si>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</si>
  <si>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</si>
  <si>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</si>
  <si>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</si>
  <si>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</si>
  <si>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</si>
  <si>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</si>
  <si>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</si>
  <si>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</si>
  <si>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</si>
  <si>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</si>
  <si>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</si>
  <si>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</si>
  <si>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</si>
  <si>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</si>
  <si>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</si>
  <si>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</si>
  <si>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</si>
  <si>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</si>
  <si>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</si>
  <si>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</si>
  <si>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</si>
  <si>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</si>
  <si>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</si>
  <si>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</si>
  <si>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</si>
  <si>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</si>
  <si>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</si>
  <si>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</si>
  <si>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</si>
  <si>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</si>
  <si>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</si>
  <si>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</si>
  <si>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</si>
  <si>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</si>
  <si>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</si>
  <si>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</si>
  <si>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</si>
  <si>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</si>
  <si>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</si>
  <si>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</si>
  <si>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</si>
  <si>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</si>
  <si>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</si>
  <si>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</si>
  <si>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</si>
  <si>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</si>
  <si>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</si>
  <si>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</si>
  <si>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</si>
  <si>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</si>
  <si>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</si>
  <si>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</si>
  <si>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</si>
  <si>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</si>
  <si>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</si>
  <si>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</si>
  <si>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</si>
  <si>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</si>
  <si>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</si>
  <si>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</si>
  <si>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</si>
  <si>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</si>
  <si>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</si>
  <si>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</si>
  <si>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</si>
  <si>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</si>
  <si>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</si>
  <si>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</si>
  <si>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</si>
  <si>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</si>
  <si>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</si>
  <si>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</si>
  <si>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</si>
  <si>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</si>
  <si>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</si>
  <si>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</si>
  <si>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</si>
  <si>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</si>
  <si>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</si>
  <si>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</si>
  <si>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</si>
  <si>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</si>
  <si>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</si>
  <si>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</si>
  <si>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</si>
  <si>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</si>
  <si>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</si>
  <si>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</si>
  <si>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</si>
  <si>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</si>
  <si>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</si>
  <si>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</si>
  <si>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</si>
  <si>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</si>
  <si>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</si>
  <si>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</si>
  <si>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</si>
  <si>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</si>
  <si>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</si>
  <si>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</si>
  <si>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</si>
  <si>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</si>
  <si>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</si>
  <si>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</si>
  <si>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</si>
  <si>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</si>
  <si>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</si>
  <si>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</si>
  <si>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</si>
  <si>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</si>
  <si>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</si>
  <si>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</si>
  <si>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</si>
  <si>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</si>
  <si>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</si>
  <si>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</si>
  <si>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</si>
  <si>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</si>
  <si>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</si>
  <si>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</si>
  <si>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</si>
  <si>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</si>
  <si>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</si>
  <si>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</si>
  <si>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</si>
  <si>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</si>
  <si>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</si>
  <si>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</si>
  <si>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</si>
  <si>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</si>
  <si>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</si>
  <si>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</si>
  <si>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</si>
  <si>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</si>
  <si>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</si>
  <si>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</si>
  <si>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</si>
  <si>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</si>
  <si>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</si>
  <si>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</si>
  <si>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</si>
  <si>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</si>
  <si>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</si>
  <si>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</si>
  <si>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</si>
  <si>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</si>
  <si>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</si>
  <si>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</si>
  <si>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</si>
  <si>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</si>
  <si>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</si>
  <si>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</si>
  <si>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</si>
  <si>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</si>
  <si>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</si>
  <si>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</si>
  <si>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</si>
  <si>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</si>
  <si>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</si>
  <si>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</si>
  <si>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</si>
  <si>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</si>
  <si>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</si>
  <si>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</si>
  <si>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</si>
  <si>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</si>
  <si>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</si>
  <si>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</si>
  <si>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</si>
  <si>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</si>
  <si>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</si>
  <si>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</si>
  <si>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</si>
  <si>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</si>
  <si>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</si>
  <si>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</si>
  <si>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</si>
  <si>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</si>
  <si>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</si>
  <si>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</si>
  <si>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</si>
  <si>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</si>
  <si>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</si>
  <si>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</si>
  <si>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</si>
  <si>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</si>
  <si>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</si>
  <si>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</si>
  <si>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</si>
  <si>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</si>
  <si>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</si>
  <si>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</si>
  <si>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</si>
  <si>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</si>
  <si>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</si>
  <si>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</si>
  <si>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</si>
  <si>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</si>
  <si>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</si>
  <si>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</si>
  <si>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</si>
  <si>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</si>
  <si>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</si>
  <si>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</si>
  <si>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</si>
  <si>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</si>
  <si>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</si>
  <si>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</si>
  <si>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</si>
  <si>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</si>
  <si>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</si>
  <si>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</si>
  <si>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</si>
  <si>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</si>
  <si>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</si>
  <si>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</si>
  <si>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</si>
  <si>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</si>
  <si>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</si>
  <si>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</si>
  <si>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</si>
  <si>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</si>
  <si>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</si>
  <si>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</si>
  <si>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</si>
  <si>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</si>
  <si>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</si>
  <si>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</si>
  <si>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</si>
  <si>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</si>
  <si>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</si>
  <si>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</si>
  <si>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</si>
  <si>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</si>
  <si>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</si>
  <si>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</si>
  <si>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</si>
  <si>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</si>
  <si>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</si>
  <si>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</si>
  <si>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</si>
  <si>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</si>
  <si>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</si>
  <si>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</si>
  <si>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</si>
  <si>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</si>
  <si>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</si>
  <si>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</si>
  <si>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</si>
  <si>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</si>
  <si>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</si>
  <si>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</si>
  <si>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</si>
  <si>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</si>
  <si>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</si>
  <si>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</si>
  <si>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</si>
  <si>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</si>
  <si>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</si>
  <si>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</si>
  <si>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</si>
  <si>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</si>
  <si>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</si>
  <si>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</si>
  <si>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</si>
  <si>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</si>
  <si>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</si>
  <si>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</si>
  <si>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</si>
  <si>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</si>
  <si>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</si>
  <si>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</si>
  <si>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</si>
  <si>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</si>
  <si>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</si>
  <si>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</si>
  <si>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</si>
  <si>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</si>
  <si>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</si>
  <si>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</si>
  <si>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</si>
  <si>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</si>
  <si>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</si>
  <si>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</si>
  <si>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</si>
  <si>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</si>
  <si>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</si>
  <si>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</si>
  <si>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</si>
  <si>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</si>
  <si>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</si>
  <si>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</si>
  <si>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</si>
  <si>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</si>
  <si>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</si>
  <si>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</si>
  <si>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</si>
  <si>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</si>
  <si>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</si>
  <si>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</si>
  <si>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</si>
  <si>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</si>
  <si>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</si>
  <si>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</si>
  <si>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</si>
  <si>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</si>
  <si>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</si>
  <si>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</si>
  <si>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</si>
  <si>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</si>
  <si>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</si>
  <si>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</si>
  <si>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</si>
  <si>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</si>
  <si>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</si>
  <si>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</si>
  <si>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</si>
  <si>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</si>
  <si>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</si>
  <si>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</si>
  <si>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</si>
  <si>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</si>
  <si>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</si>
  <si>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</si>
  <si>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</si>
  <si>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</si>
  <si>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</si>
  <si>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</si>
  <si>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</si>
  <si>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</si>
  <si>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</si>
  <si>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</si>
  <si>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</si>
  <si>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</si>
  <si>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</si>
  <si>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</si>
  <si>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</si>
  <si>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</si>
  <si>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</si>
  <si>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</si>
  <si>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</si>
  <si>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</si>
  <si>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</si>
  <si>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</si>
  <si>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</si>
  <si>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</si>
  <si>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</si>
  <si>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</si>
  <si>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</si>
  <si>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</si>
  <si>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</si>
  <si>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</si>
  <si>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</si>
  <si>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</si>
  <si>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</si>
  <si>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</si>
  <si>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</si>
  <si>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</si>
  <si>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</si>
  <si>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</si>
  <si>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</si>
  <si>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</si>
  <si>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</si>
  <si>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</si>
  <si>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</si>
  <si>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</si>
  <si>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</si>
  <si>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</si>
  <si>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</si>
  <si>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</si>
  <si>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</si>
  <si>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</si>
  <si>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</si>
  <si>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</si>
  <si>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</si>
  <si>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</si>
  <si>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</si>
  <si>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</si>
  <si>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</si>
  <si>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</si>
  <si>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</si>
  <si>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</si>
  <si>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</si>
  <si>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</si>
  <si>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</si>
  <si>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</si>
  <si>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</si>
  <si>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</si>
  <si>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</si>
  <si>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</si>
  <si>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</si>
  <si>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</si>
  <si>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</si>
  <si>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</si>
  <si>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</si>
  <si>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</si>
  <si>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</si>
  <si>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</si>
  <si>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</si>
  <si>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</si>
  <si>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</si>
  <si>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</si>
  <si>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</si>
  <si>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</si>
  <si>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</si>
  <si>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</si>
  <si>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</si>
  <si>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</si>
  <si>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</si>
  <si>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</si>
  <si>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</si>
  <si>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</si>
  <si>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</si>
  <si>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</si>
  <si>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</si>
  <si>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</si>
  <si>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</si>
  <si>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</si>
  <si>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</si>
  <si>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</si>
  <si>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</si>
  <si>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</si>
  <si>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</si>
  <si>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</si>
  <si>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</si>
  <si>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</si>
  <si>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</si>
  <si>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</si>
  <si>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</si>
  <si>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</si>
  <si>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</si>
  <si>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</si>
  <si>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</si>
  <si>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</si>
  <si>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</si>
  <si>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</si>
  <si>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</si>
  <si>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</si>
  <si>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</si>
  <si>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</si>
  <si>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</si>
  <si>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</si>
  <si>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</si>
  <si>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</si>
  <si>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</si>
  <si>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</si>
  <si>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</si>
  <si>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</si>
  <si>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</si>
  <si>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</si>
  <si>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</si>
  <si>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</si>
  <si>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</si>
  <si>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</si>
  <si>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</si>
  <si>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</si>
  <si>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</si>
  <si>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</si>
  <si>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</si>
  <si>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</si>
  <si>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</si>
  <si>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</si>
  <si>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</si>
  <si>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</si>
  <si>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</si>
  <si>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</si>
  <si>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</si>
  <si>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</si>
  <si>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</si>
  <si>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</si>
  <si>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</si>
  <si>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</si>
  <si>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</si>
  <si>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</si>
  <si>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</si>
  <si>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</si>
  <si>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</si>
  <si>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</si>
  <si>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</si>
  <si>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</si>
  <si>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</si>
  <si>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</si>
  <si>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</si>
  <si>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</si>
  <si>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</si>
  <si>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</si>
  <si>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</si>
  <si>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</si>
  <si>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</si>
  <si>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</si>
  <si>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</si>
  <si>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</si>
  <si>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</si>
  <si>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</si>
  <si>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</si>
  <si>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</si>
  <si>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</si>
  <si>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</si>
  <si>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</si>
  <si>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</si>
  <si>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</si>
  <si>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</si>
  <si>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</si>
  <si>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</si>
  <si>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</si>
  <si>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</si>
  <si>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</si>
  <si>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</si>
  <si>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</si>
  <si>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</si>
  <si>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</si>
  <si>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</si>
  <si>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</si>
  <si>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</si>
  <si>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</si>
  <si>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</si>
  <si>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</si>
  <si>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</si>
  <si>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</si>
  <si>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</si>
  <si>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</si>
  <si>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</si>
  <si>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</si>
  <si>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</si>
  <si>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</si>
  <si>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</si>
  <si>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</si>
  <si>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</si>
  <si>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</si>
  <si>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</si>
  <si>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</si>
  <si>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</si>
  <si>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</si>
  <si>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</si>
  <si>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</si>
  <si>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</si>
  <si>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</si>
  <si>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</si>
  <si>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</si>
  <si>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</si>
  <si>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</si>
  <si>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</si>
  <si>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</si>
  <si>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</si>
  <si>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</si>
  <si>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</si>
  <si>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</si>
  <si>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</si>
  <si>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</si>
  <si>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</si>
  <si>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</si>
  <si>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</si>
  <si>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</si>
  <si>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</si>
  <si>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</si>
  <si>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</si>
  <si>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</si>
  <si>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</si>
  <si>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</si>
  <si>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</si>
  <si>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</si>
  <si>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</si>
  <si>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</si>
  <si>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</si>
  <si>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</si>
  <si>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</si>
  <si>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</si>
  <si>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</si>
  <si>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</si>
  <si>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</si>
  <si>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</si>
  <si>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</si>
  <si>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</si>
  <si>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</si>
  <si>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</si>
  <si>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</si>
  <si>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</si>
  <si>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</si>
  <si>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</si>
  <si>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</si>
  <si>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</si>
  <si>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</si>
  <si>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</si>
  <si>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</si>
  <si>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</si>
  <si>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</si>
  <si>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</si>
  <si>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</si>
  <si>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</si>
  <si>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</si>
  <si>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</si>
  <si>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</si>
  <si>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</si>
  <si>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</si>
  <si>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</si>
  <si>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</si>
  <si>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</si>
  <si>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</si>
  <si>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</si>
  <si>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</si>
  <si>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</si>
  <si>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</si>
  <si>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</si>
  <si>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</si>
  <si>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</si>
  <si>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</si>
  <si>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</si>
  <si>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</si>
  <si>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</si>
  <si>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</si>
  <si>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</si>
  <si>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</si>
  <si>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</si>
  <si>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</si>
  <si>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</si>
  <si>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</si>
  <si>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</si>
  <si>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</si>
  <si>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</si>
  <si>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</si>
  <si>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</si>
  <si>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</si>
  <si>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</si>
  <si>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</si>
  <si>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</si>
  <si>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</si>
  <si>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</si>
  <si>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</si>
  <si>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</si>
  <si>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</si>
  <si>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</si>
  <si>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</si>
  <si>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</si>
  <si>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</si>
  <si>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</si>
  <si>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</si>
  <si>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</si>
  <si>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</si>
  <si>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</si>
  <si>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</si>
  <si>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</si>
  <si>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</si>
  <si>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</si>
  <si>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</si>
  <si>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</si>
  <si>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</si>
  <si>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</si>
  <si>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</si>
  <si>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</si>
  <si>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</si>
  <si>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</si>
  <si>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</si>
  <si>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</si>
  <si>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</si>
  <si>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</si>
  <si>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</si>
  <si>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</si>
  <si>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</si>
  <si>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</si>
  <si>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</si>
  <si>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</si>
  <si>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</si>
  <si>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</si>
  <si>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</si>
  <si>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</si>
  <si>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</si>
  <si>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</si>
  <si>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</si>
  <si>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</si>
  <si>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</si>
  <si>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</si>
  <si>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</si>
  <si>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</si>
  <si>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</si>
  <si>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</si>
  <si>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</si>
  <si>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</si>
  <si>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</si>
  <si>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</si>
  <si>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</si>
  <si>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</si>
  <si>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</si>
  <si>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</si>
  <si>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</si>
  <si>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</si>
  <si>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</si>
  <si>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</si>
  <si>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</si>
  <si>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</si>
  <si>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</si>
  <si>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</si>
  <si>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</si>
  <si>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</si>
  <si>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</si>
  <si>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</si>
  <si>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</si>
  <si>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</si>
  <si>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</si>
  <si>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</si>
  <si>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</si>
  <si>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</si>
  <si>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</si>
  <si>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</si>
  <si>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</si>
  <si>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</si>
  <si>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</si>
  <si>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</si>
  <si>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</si>
  <si>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</si>
  <si>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</si>
  <si>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</si>
  <si>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</si>
  <si>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</si>
  <si>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</si>
  <si>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</si>
  <si>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</si>
  <si>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</si>
  <si>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</si>
  <si>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</si>
  <si>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</si>
  <si>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</si>
  <si>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</si>
  <si>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</si>
  <si>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</si>
  <si>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</si>
  <si>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</si>
  <si>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</si>
  <si>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</si>
  <si>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</si>
  <si>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</si>
  <si>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</si>
  <si>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</si>
  <si>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</si>
  <si>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</si>
  <si>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</si>
  <si>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</si>
  <si>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</si>
  <si>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</si>
  <si>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</si>
  <si>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</si>
  <si>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</si>
  <si>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</si>
  <si>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</si>
  <si>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</si>
  <si>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</si>
  <si>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</si>
  <si>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</si>
  <si>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</si>
  <si>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</si>
  <si>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</si>
  <si>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</si>
  <si>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</si>
  <si>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</si>
  <si>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</si>
  <si>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</si>
  <si>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</si>
  <si>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</si>
  <si>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</si>
  <si>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</si>
  <si>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</si>
  <si>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</si>
  <si>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</si>
  <si>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</si>
  <si>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</si>
  <si>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</si>
  <si>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</si>
  <si>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</si>
  <si>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</si>
  <si>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</si>
  <si>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</si>
  <si>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</si>
  <si>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</si>
  <si>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</si>
  <si>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</si>
  <si>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</si>
  <si>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</si>
  <si>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</si>
  <si>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</si>
  <si>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</si>
  <si>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</si>
  <si>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</si>
  <si>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</si>
  <si>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</si>
  <si>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</si>
  <si>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</si>
  <si>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</si>
  <si>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</si>
  <si>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</si>
  <si>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</si>
  <si>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</si>
  <si>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</si>
  <si>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</si>
  <si>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</si>
  <si>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</si>
  <si>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</si>
  <si>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</si>
  <si>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</si>
  <si>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</si>
  <si>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</si>
  <si>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</si>
  <si>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</si>
  <si>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</si>
  <si>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</si>
  <si>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</si>
  <si>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</si>
  <si>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</si>
  <si>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</si>
  <si>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</si>
  <si>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</si>
  <si>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</si>
  <si>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</si>
  <si>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</si>
  <si>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</si>
  <si>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</si>
  <si>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</si>
  <si>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</si>
  <si>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</si>
  <si>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</si>
  <si>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</si>
  <si>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</si>
  <si>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</si>
  <si>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</si>
  <si>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</si>
  <si>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</si>
  <si>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</si>
  <si>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</si>
  <si>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</si>
  <si>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</si>
  <si>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</si>
  <si>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</si>
  <si>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</si>
  <si>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</si>
  <si>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</si>
  <si>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</si>
  <si>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</si>
  <si>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</si>
  <si>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</si>
  <si>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</si>
  <si>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</si>
  <si>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</si>
  <si>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</si>
  <si>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</si>
  <si>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</si>
  <si>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</si>
  <si>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</si>
  <si>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</si>
  <si>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</si>
  <si>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</si>
  <si>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</si>
  <si>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</si>
  <si>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</si>
  <si>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</si>
  <si>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</si>
  <si>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</si>
  <si>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</si>
  <si>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</si>
  <si>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</si>
  <si>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</si>
  <si>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</si>
  <si>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</si>
  <si>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</si>
  <si>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</si>
  <si>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</si>
  <si>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</si>
  <si>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</si>
  <si>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</si>
  <si>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</si>
  <si>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</si>
  <si>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</si>
  <si>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</si>
  <si>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</si>
  <si>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</si>
  <si>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</si>
  <si>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</si>
  <si>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</si>
  <si>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</si>
  <si>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</si>
  <si>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</si>
  <si>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</si>
  <si>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</si>
  <si>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</si>
  <si>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</si>
  <si>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</si>
  <si>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</si>
  <si>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</si>
  <si>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</si>
  <si>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</si>
  <si>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</si>
  <si>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</si>
  <si>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</si>
  <si>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</si>
  <si>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</si>
  <si>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</si>
  <si>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</si>
  <si>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</si>
  <si>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</si>
  <si>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</si>
  <si>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</si>
  <si>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</si>
  <si>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</si>
  <si>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</si>
  <si>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</si>
  <si>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</si>
  <si>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</si>
  <si>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</si>
  <si>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</si>
  <si>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</si>
  <si>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</si>
  <si>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</si>
  <si>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</si>
  <si>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</si>
  <si>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</si>
  <si>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</si>
  <si>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</si>
  <si>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</si>
  <si>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</si>
  <si>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</si>
  <si>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</si>
  <si>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</si>
  <si>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</si>
  <si>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</si>
  <si>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</si>
  <si>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</si>
  <si>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</si>
  <si>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</si>
  <si>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</si>
  <si>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</si>
  <si>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</si>
  <si>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</si>
  <si>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</si>
  <si>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</si>
  <si>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</si>
  <si>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</si>
  <si>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</si>
  <si>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</si>
  <si>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</si>
  <si>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</si>
  <si>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</si>
  <si>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</si>
  <si>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</si>
  <si>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</si>
  <si>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</si>
  <si>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</si>
  <si>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</si>
  <si>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</si>
  <si>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</si>
  <si>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</si>
  <si>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</si>
  <si>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</si>
  <si>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</si>
  <si>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</si>
  <si>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</si>
  <si>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</si>
  <si>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</si>
  <si>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</si>
  <si>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</si>
  <si>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</si>
  <si>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</si>
  <si>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</si>
  <si>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</si>
  <si>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</si>
  <si>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</si>
  <si>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</si>
  <si>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</si>
  <si>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</si>
  <si>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</si>
  <si>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</si>
  <si>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</si>
  <si>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</si>
  <si>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</si>
  <si>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</si>
  <si>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</si>
  <si>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</si>
  <si>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</si>
  <si>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</si>
  <si>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</si>
  <si>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</si>
  <si>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</si>
  <si>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</si>
  <si>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</si>
  <si>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</si>
  <si>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</si>
  <si>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</si>
  <si>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</si>
  <si>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</si>
  <si>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</si>
  <si>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</si>
  <si>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</si>
  <si>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</si>
  <si>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</si>
  <si>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</si>
  <si>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</si>
  <si>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</si>
  <si>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</si>
  <si>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</si>
  <si>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</si>
  <si>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</si>
  <si>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</si>
  <si>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</si>
  <si>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</si>
  <si>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</si>
  <si>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</si>
  <si>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</si>
  <si>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</si>
  <si>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</si>
  <si>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</si>
  <si>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</si>
  <si>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</si>
  <si>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</si>
  <si>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</si>
  <si>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</si>
  <si>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</si>
  <si>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</si>
  <si>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</si>
  <si>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</si>
  <si>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</si>
  <si>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</si>
  <si>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</si>
  <si>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</si>
  <si>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</si>
  <si>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</si>
  <si>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</si>
  <si>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</si>
  <si>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</si>
  <si>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</si>
  <si>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</si>
  <si>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</si>
  <si>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</si>
  <si>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</si>
  <si>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</si>
  <si>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</si>
  <si>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</si>
  <si>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</si>
  <si>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</si>
  <si>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</si>
  <si>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</si>
  <si>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</si>
  <si>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</si>
  <si>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</si>
  <si>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</si>
  <si>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</si>
  <si>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</si>
  <si>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</si>
  <si>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</si>
  <si>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</si>
  <si>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</si>
  <si>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</si>
  <si>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</si>
  <si>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</si>
  <si>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</si>
  <si>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</si>
  <si>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</si>
  <si>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</si>
  <si>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</si>
  <si>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</si>
  <si>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</si>
  <si>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</si>
  <si>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</si>
  <si>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</si>
  <si>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</si>
  <si>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</si>
  <si>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</si>
  <si>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</si>
  <si>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</si>
  <si>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</si>
  <si>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</si>
  <si>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</si>
  <si>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</si>
  <si>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</si>
  <si>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</si>
  <si>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</si>
  <si>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</si>
  <si>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</si>
  <si>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</si>
  <si>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</si>
  <si>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</si>
  <si>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</si>
  <si>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</si>
  <si>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</si>
  <si>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</si>
  <si>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</si>
  <si>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</si>
  <si>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</si>
  <si>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</si>
  <si>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</si>
  <si>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</si>
  <si>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</si>
  <si>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</si>
  <si>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</si>
  <si>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</si>
  <si>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</si>
  <si>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</si>
  <si>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</si>
  <si>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</si>
  <si>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</si>
  <si>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</si>
  <si>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</si>
  <si>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</si>
  <si>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</si>
  <si>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</si>
  <si>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</si>
  <si>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</si>
  <si>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</si>
  <si>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</si>
  <si>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</si>
  <si>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</si>
  <si>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</si>
  <si>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</si>
  <si>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</si>
  <si>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</si>
  <si>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</si>
  <si>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</si>
  <si>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</si>
  <si>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</si>
  <si>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</si>
  <si>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</si>
  <si>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</si>
  <si>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</si>
  <si>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</si>
  <si>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</si>
  <si>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</si>
  <si>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</si>
  <si>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</si>
  <si>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</si>
  <si>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</si>
  <si>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</si>
  <si>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</si>
  <si>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</si>
  <si>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</si>
  <si>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</si>
  <si>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</si>
  <si>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</si>
  <si>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</si>
  <si>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</si>
  <si>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</si>
  <si>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</si>
  <si>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</si>
  <si>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</si>
  <si>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</si>
  <si>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</si>
  <si>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</si>
  <si>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</si>
  <si>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</si>
  <si>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</si>
  <si>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</si>
  <si>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</si>
  <si>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</si>
  <si>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</si>
  <si>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</si>
  <si>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</si>
  <si>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</si>
  <si>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</si>
  <si>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</si>
  <si>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</si>
  <si>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</si>
  <si>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</si>
  <si>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</si>
  <si>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</si>
  <si>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</si>
  <si>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</si>
  <si>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</si>
  <si>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</si>
  <si>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</si>
  <si>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</si>
  <si>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</si>
  <si>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</si>
  <si>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</si>
  <si>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</si>
  <si>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</si>
  <si>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</si>
  <si>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</si>
  <si>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</si>
  <si>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</si>
  <si>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</si>
  <si>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</si>
  <si>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</si>
  <si>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</si>
  <si>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</si>
  <si>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</si>
  <si>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</si>
  <si>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</si>
  <si>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</si>
  <si>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</si>
  <si>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</si>
  <si>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</si>
  <si>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</si>
  <si>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</si>
  <si>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</si>
  <si>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</si>
  <si>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</si>
  <si>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</si>
  <si>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</si>
  <si>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</si>
  <si>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</si>
  <si>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</si>
  <si>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</si>
  <si>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</si>
  <si>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</si>
  <si>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</si>
  <si>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</si>
  <si>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</si>
  <si>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</si>
  <si>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</si>
  <si>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</si>
  <si>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</si>
  <si>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</si>
  <si>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</si>
  <si>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</si>
  <si>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</si>
  <si>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</si>
  <si>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</si>
  <si>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</si>
  <si>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</si>
  <si>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</si>
  <si>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</si>
  <si>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</si>
  <si>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</si>
  <si>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</si>
  <si>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</si>
  <si>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</si>
  <si>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</si>
  <si>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</si>
  <si>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</si>
  <si>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</si>
  <si>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</si>
  <si>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</si>
  <si>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</si>
  <si>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</si>
  <si>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</si>
  <si>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</si>
  <si>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</si>
  <si>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</si>
  <si>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</si>
  <si>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</si>
  <si>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</si>
  <si>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</si>
  <si>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</si>
  <si>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</si>
  <si>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</si>
  <si>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</si>
  <si>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</si>
  <si>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</si>
  <si>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</si>
  <si>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</si>
  <si>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</si>
  <si>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</si>
  <si>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</si>
  <si>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</si>
  <si>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</si>
  <si>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</si>
  <si>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</si>
  <si>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</si>
  <si>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</si>
  <si>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</si>
  <si>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</si>
  <si>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</si>
  <si>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</si>
  <si>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</si>
  <si>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</si>
  <si>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</si>
  <si>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</si>
  <si>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</si>
  <si>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</si>
  <si>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</si>
  <si>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</si>
  <si>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</si>
  <si>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</si>
  <si>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</si>
  <si>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</si>
  <si>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</si>
  <si>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</si>
  <si>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</si>
  <si>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</si>
  <si>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</si>
  <si>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</si>
  <si>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</si>
  <si>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</si>
  <si>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</si>
  <si>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</si>
  <si>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</si>
  <si>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</si>
  <si>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</si>
  <si>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</si>
  <si>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</si>
  <si>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</si>
  <si>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</si>
  <si>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</si>
  <si>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</si>
  <si>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</si>
  <si>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</si>
  <si>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</si>
  <si>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</si>
  <si>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</si>
  <si>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</si>
  <si>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</si>
  <si>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</si>
  <si>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</si>
  <si>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</si>
  <si>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</si>
  <si>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</si>
  <si>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</si>
  <si>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</si>
  <si>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</si>
  <si>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</si>
  <si>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</si>
  <si>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</si>
  <si>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</si>
  <si>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</si>
  <si>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</si>
  <si>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</si>
  <si>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</si>
  <si>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</si>
  <si>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</si>
  <si>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</si>
  <si>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</si>
  <si>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</si>
  <si>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</si>
  <si>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</si>
  <si>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</si>
  <si>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</si>
  <si>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</si>
  <si>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</si>
  <si>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</si>
  <si>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</si>
  <si>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</si>
  <si>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</si>
  <si>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</si>
  <si>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</si>
  <si>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</si>
  <si>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</si>
  <si>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</si>
  <si>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</si>
  <si>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</si>
  <si>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</si>
  <si>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</si>
  <si>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</si>
  <si>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</si>
  <si>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</si>
  <si>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</si>
  <si>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</si>
  <si>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</si>
  <si>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</si>
  <si>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</si>
  <si>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</si>
  <si>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</si>
  <si>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</si>
  <si>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</si>
  <si>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</si>
  <si>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</si>
  <si>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</si>
  <si>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</si>
  <si>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</si>
  <si>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</si>
  <si>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</si>
  <si>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</si>
  <si>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</si>
  <si>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</si>
  <si>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</si>
  <si>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</si>
  <si>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</si>
  <si>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</si>
  <si>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</si>
  <si>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</si>
  <si>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</si>
  <si>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</si>
  <si>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</si>
  <si>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</si>
  <si>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</si>
  <si>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</si>
  <si>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</si>
  <si>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</si>
  <si>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</si>
  <si>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</si>
  <si>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</si>
  <si>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</si>
  <si>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</si>
  <si>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</si>
  <si>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</si>
  <si>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</si>
  <si>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</si>
  <si>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</si>
  <si>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</si>
  <si>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</si>
  <si>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</si>
  <si>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</si>
  <si>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</si>
  <si>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</si>
  <si>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</si>
  <si>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</si>
  <si>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</si>
  <si>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</si>
  <si>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</si>
  <si>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</si>
  <si>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</si>
  <si>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</si>
  <si>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</si>
  <si>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</si>
  <si>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</si>
  <si>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</si>
  <si>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</si>
  <si>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</si>
  <si>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</si>
  <si>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</si>
  <si>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</si>
  <si>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</si>
  <si>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</si>
  <si>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</si>
  <si>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</si>
  <si>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</si>
  <si>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</si>
  <si>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</si>
  <si>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</si>
  <si>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</si>
  <si>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</si>
  <si>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</si>
  <si>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</si>
  <si>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</si>
  <si>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</si>
  <si>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</si>
  <si>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</si>
  <si>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</si>
  <si>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</si>
  <si>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</si>
  <si>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</si>
  <si>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</si>
  <si>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</si>
  <si>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</si>
  <si>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</si>
  <si>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</si>
  <si>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</si>
  <si>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</si>
  <si>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</si>
  <si>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</si>
  <si>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</si>
  <si>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</si>
  <si>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</si>
  <si>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</si>
  <si>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</si>
  <si>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</si>
  <si>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</si>
  <si>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</si>
  <si>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</si>
  <si>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</si>
  <si>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</si>
  <si>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</si>
  <si>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</si>
  <si>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</si>
  <si>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</si>
  <si>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</si>
  <si>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</si>
  <si>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</si>
  <si>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</si>
  <si>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</si>
  <si>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</si>
  <si>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</si>
  <si>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</si>
  <si>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</si>
  <si>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</si>
  <si>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</si>
  <si>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</si>
  <si>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</si>
  <si>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</si>
  <si>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</si>
  <si>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</si>
  <si>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</si>
  <si>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</si>
  <si>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</si>
  <si>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</si>
  <si>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</si>
  <si>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</si>
  <si>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</si>
  <si>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</si>
  <si>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</si>
  <si>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</si>
  <si>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</si>
  <si>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</si>
  <si>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</si>
  <si>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</si>
  <si>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</si>
  <si>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</si>
  <si>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</si>
  <si>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</si>
  <si>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</si>
  <si>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</si>
  <si>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</si>
  <si>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</si>
  <si>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</si>
  <si>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</si>
  <si>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</si>
  <si>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</si>
  <si>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</si>
  <si>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</si>
  <si>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</si>
  <si>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</si>
  <si>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</si>
  <si>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</si>
  <si>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</si>
  <si>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</si>
  <si>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</si>
  <si>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</si>
  <si>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</si>
  <si>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</si>
  <si>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</si>
  <si>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</si>
  <si>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</si>
  <si>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</si>
  <si>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</si>
  <si>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</si>
  <si>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</si>
  <si>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</si>
  <si>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</si>
  <si>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</si>
  <si>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</si>
  <si>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</si>
  <si>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</si>
  <si>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</si>
  <si>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</si>
  <si>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</si>
  <si>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</si>
  <si>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</si>
  <si>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</si>
  <si>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</si>
  <si>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</si>
  <si>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</si>
  <si>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</si>
  <si>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</si>
  <si>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</si>
  <si>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</si>
  <si>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</si>
  <si>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</si>
  <si>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</si>
  <si>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</si>
  <si>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</si>
  <si>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</si>
  <si>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</si>
  <si>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</si>
  <si>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</si>
  <si>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</si>
  <si>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</si>
  <si>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</si>
  <si>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</si>
  <si>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</si>
  <si>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</si>
  <si>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</si>
  <si>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</si>
  <si>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</si>
  <si>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</si>
  <si>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</si>
  <si>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</si>
  <si>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</si>
  <si>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</si>
  <si>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</si>
  <si>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</si>
  <si>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</si>
  <si>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</si>
  <si>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</si>
  <si>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</si>
  <si>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</si>
  <si>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</si>
  <si>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</si>
  <si>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</si>
  <si>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</si>
  <si>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</si>
  <si>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</si>
  <si>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</si>
  <si>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</si>
  <si>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</si>
  <si>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</si>
  <si>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</si>
  <si>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</si>
  <si>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</si>
  <si>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</si>
  <si>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</si>
  <si>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</si>
  <si>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</si>
  <si>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</si>
  <si>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</si>
  <si>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</si>
  <si>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</si>
  <si>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</si>
  <si>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</si>
  <si>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</si>
  <si>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</si>
  <si>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</si>
  <si>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</si>
  <si>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</si>
  <si>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</si>
  <si>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</si>
  <si>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</si>
  <si>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</si>
  <si>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</si>
  <si>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</si>
  <si>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</si>
  <si>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</si>
  <si>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</si>
  <si>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</si>
  <si>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</si>
  <si>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</si>
  <si>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</si>
  <si>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</si>
  <si>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</si>
  <si>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</si>
  <si>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</si>
  <si>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</si>
  <si>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</si>
  <si>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</si>
  <si>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</si>
  <si>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</si>
  <si>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</si>
  <si>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</si>
  <si>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</si>
  <si>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</si>
  <si>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</si>
  <si>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</si>
  <si>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</si>
  <si>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</si>
  <si>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</si>
  <si>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</si>
  <si>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</si>
  <si>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</si>
  <si>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</si>
  <si>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</si>
  <si>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</si>
  <si>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</si>
  <si>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</si>
  <si>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</si>
  <si>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</si>
  <si>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</si>
  <si>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</si>
  <si>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</si>
  <si>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</si>
  <si>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</si>
  <si>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</si>
  <si>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</si>
  <si>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</si>
  <si>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</si>
  <si>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</si>
  <si>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</si>
  <si>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</si>
  <si>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</si>
  <si>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</si>
  <si>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</si>
  <si>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</si>
  <si>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</si>
  <si>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</si>
  <si>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</si>
  <si>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</si>
  <si>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</si>
  <si>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</si>
  <si>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</si>
  <si>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</si>
  <si>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</si>
  <si>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</si>
  <si>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</si>
  <si>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</si>
  <si>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</si>
  <si>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</si>
  <si>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</si>
  <si>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</si>
  <si>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</si>
  <si>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</si>
  <si>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</si>
  <si>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</si>
  <si>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</si>
  <si>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</si>
  <si>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</si>
  <si>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</si>
  <si>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</si>
  <si>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</si>
  <si>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</si>
  <si>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</si>
  <si>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</si>
  <si>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</si>
  <si>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</si>
  <si>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</si>
  <si>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</si>
  <si>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</si>
  <si>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</si>
  <si>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</si>
  <si>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</si>
  <si>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</si>
  <si>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</si>
  <si>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</si>
  <si>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</si>
  <si>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</si>
  <si>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</si>
  <si>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</si>
  <si>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</si>
  <si>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</si>
  <si>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</si>
  <si>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</si>
  <si>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</si>
  <si>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</si>
  <si>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</si>
  <si>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</si>
  <si>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</si>
  <si>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</si>
  <si>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</si>
  <si>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</si>
  <si>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</si>
  <si>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</si>
  <si>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</si>
  <si>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</si>
  <si>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</si>
  <si>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</si>
  <si>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</si>
  <si>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</si>
  <si>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</si>
  <si>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</si>
  <si>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</si>
  <si>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</si>
  <si>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</si>
  <si>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</si>
  <si>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</si>
  <si>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</si>
  <si>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</si>
  <si>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</si>
  <si>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</si>
  <si>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</si>
  <si>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</si>
  <si>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</si>
  <si>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</si>
  <si>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</si>
  <si>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</si>
  <si>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</si>
  <si>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</si>
  <si>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</si>
  <si>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</si>
  <si>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</si>
  <si>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</si>
  <si>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</si>
  <si>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</si>
  <si>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</si>
  <si>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</si>
  <si>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</si>
  <si>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</si>
  <si>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</si>
  <si>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</si>
  <si>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</si>
  <si>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</si>
  <si>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</si>
  <si>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</si>
  <si>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</si>
  <si>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</si>
  <si>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</si>
  <si>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</si>
  <si>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</si>
  <si>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</si>
  <si>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</si>
  <si>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</si>
  <si>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</si>
  <si>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</si>
  <si>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</si>
  <si>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</si>
  <si>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</si>
  <si>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</si>
  <si>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</si>
  <si>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</si>
  <si>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</si>
  <si>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</si>
  <si>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</si>
  <si>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</si>
  <si>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</si>
  <si>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</si>
  <si>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</si>
  <si>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</si>
  <si>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</si>
  <si>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</si>
  <si>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</si>
  <si>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</si>
  <si>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</si>
  <si>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</si>
  <si>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</si>
  <si>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</si>
  <si>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</si>
  <si>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</si>
  <si>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</si>
  <si>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</si>
  <si>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</si>
  <si>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</si>
  <si>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</si>
  <si>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</si>
  <si>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</si>
  <si>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</si>
  <si>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</si>
  <si>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</si>
  <si>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</si>
  <si>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</si>
  <si>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</si>
  <si>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</si>
  <si>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</si>
  <si>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</si>
  <si>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</si>
  <si>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</si>
  <si>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</si>
  <si>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</si>
  <si>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</si>
  <si>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</si>
  <si>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</si>
  <si>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</si>
  <si>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</si>
  <si>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</si>
  <si>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</si>
  <si>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</si>
  <si>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</si>
  <si>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</si>
  <si>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</si>
  <si>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</si>
  <si>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</si>
  <si>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</si>
  <si>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</si>
  <si>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</si>
  <si>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</si>
  <si>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</si>
  <si>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</si>
  <si>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</si>
  <si>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</si>
  <si>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</si>
  <si>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</si>
  <si>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</si>
  <si>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</si>
  <si>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</si>
  <si>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</si>
  <si>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</si>
  <si>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</si>
  <si>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</si>
  <si>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</si>
  <si>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</si>
  <si>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</si>
  <si>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</si>
  <si>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</si>
  <si>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</si>
  <si>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</si>
  <si>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</si>
  <si>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</si>
  <si>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</si>
  <si>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</si>
  <si>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</si>
  <si>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</si>
  <si>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</si>
  <si>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</si>
  <si>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</si>
  <si>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</si>
  <si>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</si>
  <si>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</si>
  <si>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</si>
  <si>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</si>
  <si>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</si>
  <si>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</si>
  <si>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</si>
  <si>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</si>
  <si>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</si>
  <si>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</si>
  <si>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</si>
  <si>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</si>
  <si>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</si>
  <si>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</si>
  <si>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</si>
  <si>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</si>
  <si>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</si>
  <si>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</si>
  <si>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</si>
  <si>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</si>
  <si>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</si>
  <si>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</si>
  <si>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</si>
  <si>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</si>
  <si>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</si>
  <si>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</si>
  <si>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</si>
  <si>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</si>
  <si>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</si>
  <si>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</si>
  <si>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</si>
  <si>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</si>
  <si>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</si>
  <si>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</si>
  <si>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</si>
  <si>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</si>
  <si>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</si>
  <si>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</si>
  <si>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</si>
  <si>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</si>
  <si>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</si>
  <si>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</si>
  <si>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</si>
  <si>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</si>
  <si>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</si>
  <si>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</si>
  <si>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</si>
  <si>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</si>
  <si>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</si>
  <si>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</si>
  <si>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</si>
  <si>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</si>
  <si>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</si>
  <si>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</si>
  <si>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</si>
  <si>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</si>
  <si>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</si>
  <si>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</si>
  <si>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</si>
  <si>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</si>
  <si>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</si>
  <si>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</si>
  <si>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</si>
  <si>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</si>
  <si>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</si>
  <si>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</si>
  <si>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</si>
  <si>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</si>
  <si>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</si>
  <si>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</si>
  <si>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</si>
  <si>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</si>
  <si>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</si>
  <si>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</si>
  <si>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</si>
  <si>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</si>
  <si>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</si>
  <si>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</si>
  <si>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</si>
  <si>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</si>
  <si>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</si>
  <si>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</si>
  <si>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</si>
  <si>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</si>
  <si>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</si>
  <si>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</si>
  <si>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</si>
  <si>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</si>
  <si>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</si>
  <si>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</si>
  <si>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</si>
  <si>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</si>
  <si>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</si>
  <si>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</si>
  <si>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</si>
  <si>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</si>
  <si>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</si>
  <si>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</si>
  <si>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</si>
  <si>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</si>
  <si>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</si>
  <si>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</si>
  <si>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</si>
  <si>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</si>
  <si>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</si>
  <si>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</si>
  <si>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</si>
  <si>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</si>
  <si>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</si>
  <si>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</si>
  <si>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</si>
  <si>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</si>
  <si>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</si>
  <si>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</si>
  <si>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</si>
  <si>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</si>
  <si>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</si>
  <si>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</si>
  <si>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</si>
  <si>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</si>
  <si>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</si>
  <si>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</si>
  <si>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</si>
  <si>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</si>
  <si>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</si>
  <si>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</si>
  <si>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</si>
  <si>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</si>
  <si>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</si>
  <si>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</si>
  <si>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</si>
  <si>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</si>
  <si>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</si>
  <si>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</si>
  <si>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</si>
  <si>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</si>
  <si>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</si>
  <si>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</si>
  <si>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</si>
  <si>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</si>
  <si>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</si>
  <si>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</si>
  <si>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</si>
  <si>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</si>
  <si>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</si>
  <si>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</si>
  <si>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</si>
  <si>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</si>
  <si>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</si>
  <si>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</si>
  <si>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</si>
  <si>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</si>
  <si>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</si>
  <si>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</si>
  <si>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</si>
  <si>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</si>
  <si>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</si>
  <si>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</si>
  <si>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</si>
  <si>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</si>
  <si>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</si>
  <si>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</si>
  <si>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</si>
  <si>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</si>
  <si>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</si>
  <si>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</si>
  <si>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</si>
  <si>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</si>
  <si>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</si>
  <si>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</si>
  <si>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</si>
  <si>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</si>
  <si>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</si>
  <si>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</si>
  <si>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</si>
  <si>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</si>
  <si>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</si>
  <si>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</si>
  <si>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</si>
  <si>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</si>
  <si>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</si>
  <si>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</si>
  <si>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</si>
  <si>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</si>
  <si>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</si>
  <si>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</si>
  <si>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</si>
  <si>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</si>
  <si>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</si>
  <si>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</si>
  <si>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</si>
  <si>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</si>
  <si>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</si>
  <si>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</si>
  <si>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</si>
  <si>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</si>
  <si>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</si>
  <si>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</si>
  <si>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</si>
  <si>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</si>
  <si>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</si>
  <si>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</si>
  <si>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</si>
  <si>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</si>
  <si>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</si>
  <si>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</si>
  <si>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</si>
  <si>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</si>
  <si>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</si>
  <si>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</si>
  <si>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</si>
  <si>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</si>
  <si>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</si>
  <si>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</si>
  <si>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</si>
  <si>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</si>
  <si>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</si>
  <si>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</si>
  <si>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</si>
  <si>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</si>
  <si>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</si>
  <si>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</si>
  <si>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</si>
  <si>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</si>
  <si>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</si>
  <si>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</si>
  <si>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</si>
  <si>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</si>
  <si>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</si>
  <si>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</si>
  <si>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</si>
  <si>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</si>
  <si>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</si>
  <si>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</si>
  <si>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</si>
  <si>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</si>
  <si>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</si>
  <si>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</si>
  <si>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</si>
  <si>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</si>
  <si>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</si>
  <si>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</si>
  <si>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</si>
  <si>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</si>
  <si>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</si>
  <si>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</si>
  <si>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</si>
  <si>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</si>
  <si>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</si>
  <si>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</si>
  <si>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</si>
  <si>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</si>
  <si>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</si>
  <si>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</si>
  <si>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</si>
  <si>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</si>
  <si>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</si>
  <si>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</si>
  <si>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</si>
  <si>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</si>
  <si>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</si>
  <si>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</si>
  <si>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</si>
  <si>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</si>
  <si>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</si>
  <si>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</si>
  <si>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</si>
  <si>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</si>
  <si>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</si>
  <si>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</si>
  <si>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</si>
  <si>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</si>
  <si>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</si>
  <si>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</si>
  <si>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</si>
  <si>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</si>
  <si>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</si>
  <si>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</si>
  <si>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</si>
  <si>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</si>
  <si>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</si>
  <si>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</si>
  <si>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</si>
  <si>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</si>
  <si>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</si>
  <si>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</si>
  <si>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</si>
  <si>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</si>
  <si>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</si>
  <si>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</si>
  <si>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</si>
  <si>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</si>
  <si>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</si>
  <si>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</si>
  <si>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</si>
  <si>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</si>
  <si>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</si>
  <si>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</si>
  <si>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</si>
  <si>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</si>
  <si>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</si>
  <si>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</si>
  <si>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</si>
  <si>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</si>
  <si>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</si>
  <si>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</si>
  <si>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</si>
  <si>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</si>
  <si>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</si>
  <si>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</si>
  <si>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</si>
  <si>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</si>
  <si>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</si>
  <si>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</si>
  <si>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</si>
  <si>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</si>
  <si>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</si>
  <si>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</si>
  <si>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</si>
  <si>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</si>
  <si>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</si>
  <si>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</si>
  <si>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</si>
  <si>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</si>
  <si>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</si>
  <si>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</si>
  <si>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</si>
  <si>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</si>
  <si>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</si>
  <si>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</si>
  <si>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</si>
  <si>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</si>
  <si>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</si>
  <si>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</si>
  <si>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</si>
  <si>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</si>
  <si>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</si>
  <si>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</si>
  <si>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</si>
  <si>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</si>
  <si>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</si>
  <si>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</si>
  <si>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</si>
  <si>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</si>
  <si>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</si>
  <si>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</si>
  <si>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</si>
  <si>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</si>
  <si>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</si>
  <si>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</si>
  <si>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</si>
  <si>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</si>
  <si>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</si>
  <si>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</si>
  <si>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</si>
  <si>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</si>
  <si>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</si>
  <si>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</si>
  <si>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</si>
  <si>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</si>
  <si>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</si>
  <si>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</si>
  <si>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</si>
  <si>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</si>
  <si>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</si>
  <si>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</si>
  <si>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</si>
  <si>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</si>
  <si>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</si>
  <si>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</si>
  <si>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</si>
  <si>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</si>
  <si>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</si>
  <si>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</si>
  <si>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</si>
  <si>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</si>
  <si>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</si>
  <si>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</si>
  <si>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</si>
  <si>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</si>
  <si>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</si>
  <si>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</si>
  <si>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</si>
  <si>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</si>
  <si>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</si>
  <si>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</si>
  <si>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</si>
  <si>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</si>
  <si>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</si>
  <si>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</si>
  <si>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</si>
  <si>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</si>
  <si>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</si>
  <si>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</si>
  <si>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</si>
  <si>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</si>
  <si>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</si>
  <si>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</si>
  <si>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</si>
  <si>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</si>
  <si>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</si>
  <si>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</si>
  <si>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</si>
  <si>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</si>
  <si>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</si>
  <si>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</si>
  <si>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</si>
  <si>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</si>
  <si>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</si>
  <si>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</si>
  <si>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</si>
  <si>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</si>
  <si>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</si>
  <si>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</si>
  <si>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</si>
  <si>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</si>
  <si>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</si>
  <si>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</si>
  <si>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</si>
  <si>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</si>
  <si>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</si>
  <si>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</si>
  <si>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</si>
  <si>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</si>
  <si>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</si>
  <si>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</si>
  <si>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</si>
  <si>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</si>
  <si>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</si>
  <si>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</si>
  <si>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</si>
  <si>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</si>
  <si>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</si>
  <si>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</si>
  <si>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</si>
  <si>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</si>
  <si>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</si>
  <si>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</si>
  <si>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</si>
  <si>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</si>
  <si>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</si>
  <si>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</si>
  <si>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</si>
  <si>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</si>
  <si>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</si>
  <si>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</si>
  <si>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</si>
  <si>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</si>
  <si>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</si>
  <si>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</si>
  <si>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</si>
  <si>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</si>
  <si>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</si>
  <si>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</si>
  <si>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</si>
  <si>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</si>
  <si>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</si>
  <si>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</si>
  <si>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</si>
  <si>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</si>
  <si>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</si>
  <si>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</si>
  <si>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</si>
  <si>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</si>
  <si>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</si>
  <si>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</si>
  <si>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</si>
  <si>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</si>
  <si>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</si>
  <si>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</si>
  <si>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</si>
  <si>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</si>
  <si>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</si>
  <si>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</si>
  <si>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</si>
  <si>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</si>
  <si>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</si>
  <si>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</si>
  <si>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</si>
  <si>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</si>
  <si>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</si>
  <si>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</si>
  <si>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</si>
  <si>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</si>
  <si>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</si>
  <si>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</si>
  <si>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</si>
  <si>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</si>
  <si>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</si>
  <si>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</si>
  <si>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</si>
  <si>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</si>
  <si>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</si>
  <si>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</si>
  <si>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</si>
  <si>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</si>
  <si>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</si>
  <si>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</si>
  <si>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</si>
  <si>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</si>
  <si>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</si>
  <si>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</si>
  <si>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</si>
  <si>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</si>
  <si>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</si>
  <si>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</si>
  <si>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</si>
  <si>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</si>
  <si>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</si>
  <si>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</si>
  <si>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</si>
  <si>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</si>
  <si>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</si>
  <si>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</si>
  <si>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</si>
  <si>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</si>
  <si>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</si>
  <si>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</si>
  <si>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</si>
  <si>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</si>
  <si>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</si>
  <si>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</si>
  <si>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</si>
  <si>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</si>
  <si>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</si>
  <si>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</si>
  <si>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</si>
  <si>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</si>
  <si>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</si>
  <si>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</si>
  <si>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</si>
  <si>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</si>
  <si>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</si>
  <si>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</si>
  <si>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</si>
  <si>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</si>
  <si>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</si>
  <si>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</si>
  <si>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</si>
  <si>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</si>
  <si>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</si>
  <si>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</si>
  <si>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</si>
  <si>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</si>
  <si>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</si>
  <si>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</si>
  <si>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</si>
  <si>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</si>
  <si>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</si>
  <si>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</si>
  <si>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</si>
  <si>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</si>
  <si>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</si>
  <si>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</si>
  <si>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</si>
  <si>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</si>
  <si>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</si>
  <si>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</si>
  <si>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</si>
  <si>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</si>
  <si>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</si>
  <si>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</si>
  <si>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</si>
  <si>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</si>
  <si>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</si>
  <si>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</si>
  <si>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</si>
  <si>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</si>
  <si>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</si>
  <si>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</si>
  <si>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</si>
  <si>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</si>
  <si>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</si>
  <si>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</si>
  <si>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</si>
  <si>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</si>
  <si>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</si>
  <si>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</si>
  <si>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</si>
  <si>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</si>
  <si>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</si>
  <si>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</si>
  <si>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</si>
  <si>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</si>
  <si>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</si>
  <si>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</si>
  <si>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</si>
  <si>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</si>
  <si>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</si>
  <si>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</si>
  <si>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</si>
  <si>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</si>
  <si>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</si>
  <si>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</si>
  <si>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</si>
  <si>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</si>
  <si>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</si>
  <si>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</si>
  <si>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</si>
  <si>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</si>
  <si>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</si>
  <si>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</si>
  <si>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</si>
  <si>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</si>
  <si>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</si>
  <si>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</si>
  <si>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</si>
  <si>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</si>
  <si>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</si>
  <si>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</si>
  <si>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</si>
  <si>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</si>
  <si>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</si>
  <si>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</si>
  <si>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</si>
  <si>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</si>
  <si>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</si>
  <si>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</si>
  <si>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</si>
  <si>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</si>
  <si>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</si>
  <si>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</si>
  <si>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</si>
  <si>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</si>
  <si>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</si>
  <si>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</si>
  <si>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</si>
  <si>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</si>
  <si>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</si>
  <si>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</si>
  <si>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</si>
  <si>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</si>
  <si>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</si>
  <si>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</si>
  <si>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</si>
  <si>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</si>
  <si>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</si>
  <si>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</si>
  <si>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</si>
  <si>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</si>
  <si>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</si>
  <si>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</si>
  <si>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</si>
  <si>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</si>
  <si>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</si>
  <si>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</si>
  <si>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</si>
  <si>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</si>
  <si>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</si>
  <si>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</si>
  <si>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</si>
  <si>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</si>
  <si>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</si>
  <si>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</si>
  <si>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</si>
  <si>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</si>
  <si>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</si>
  <si>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</si>
  <si>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</si>
  <si>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</si>
  <si>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</si>
  <si>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</si>
  <si>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</si>
  <si>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</si>
  <si>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</si>
  <si>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</si>
  <si>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</si>
  <si>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</si>
  <si>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</si>
  <si>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</si>
  <si>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</si>
  <si>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</si>
  <si>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</si>
  <si>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</si>
  <si>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</si>
  <si>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</si>
  <si>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</si>
  <si>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</si>
  <si>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</si>
  <si>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</si>
  <si>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</si>
  <si>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</si>
  <si>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</si>
  <si>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</si>
  <si>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</si>
  <si>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</si>
  <si>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</si>
  <si>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</si>
  <si>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</si>
  <si>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</si>
  <si>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</si>
  <si>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</si>
  <si>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</si>
  <si>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</si>
  <si>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</si>
  <si>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</si>
  <si>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</si>
  <si>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</si>
  <si>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</si>
  <si>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</si>
  <si>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</si>
  <si>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</si>
  <si>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</si>
  <si>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</si>
  <si>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</si>
  <si>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</si>
  <si>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</si>
  <si>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</si>
  <si>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</si>
  <si>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</si>
  <si>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</si>
  <si>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</si>
  <si>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</si>
  <si>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</si>
  <si>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</si>
  <si>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</si>
  <si>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</si>
  <si>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</si>
  <si>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</si>
  <si>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</si>
  <si>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</si>
  <si>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</si>
  <si>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</si>
  <si>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</si>
  <si>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</si>
  <si>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</si>
  <si>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</si>
  <si>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</si>
  <si>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</si>
  <si>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</si>
  <si>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</si>
  <si>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</si>
  <si>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</si>
  <si>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</si>
  <si>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</si>
  <si>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</si>
  <si>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</si>
  <si>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</si>
  <si>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</si>
  <si>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</si>
  <si>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</si>
  <si>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</si>
  <si>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</si>
  <si>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</si>
  <si>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</si>
  <si>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</si>
  <si>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</si>
  <si>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</si>
  <si>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</si>
  <si>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</si>
  <si>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</si>
  <si>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</si>
  <si>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</si>
  <si>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</si>
  <si>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</si>
  <si>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</si>
  <si>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</si>
  <si>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</si>
  <si>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</si>
  <si>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</si>
  <si>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</si>
  <si>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</si>
  <si>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</si>
  <si>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</si>
  <si>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</si>
  <si>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</si>
  <si>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</si>
  <si>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</si>
  <si>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</si>
  <si>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</si>
  <si>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</si>
  <si>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</si>
  <si>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</si>
  <si>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</si>
  <si>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</si>
  <si>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</si>
  <si>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</si>
  <si>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</si>
  <si>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</si>
  <si>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</si>
  <si>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</si>
  <si>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</si>
  <si>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</si>
  <si>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</si>
  <si>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</si>
  <si>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</si>
  <si>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</si>
  <si>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</si>
  <si>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</si>
  <si>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</si>
  <si>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</si>
  <si>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</si>
  <si>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</si>
  <si>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</si>
  <si>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</si>
  <si>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</si>
  <si>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</si>
  <si>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</si>
  <si>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</si>
  <si>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</si>
  <si>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</si>
  <si>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</si>
  <si>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</si>
  <si>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</si>
  <si>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</si>
  <si>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</si>
  <si>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</si>
  <si>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</si>
  <si>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</si>
  <si>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</si>
  <si>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</si>
  <si>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</si>
  <si>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</si>
  <si>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</si>
  <si>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</si>
  <si>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</si>
  <si>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</si>
  <si>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</si>
  <si>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</si>
  <si>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</si>
  <si>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</si>
  <si>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</si>
  <si>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</si>
  <si>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</si>
  <si>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</si>
  <si>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</si>
  <si>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</si>
  <si>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</si>
  <si>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</si>
  <si>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</si>
  <si>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</si>
  <si>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</si>
  <si>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</si>
  <si>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</si>
  <si>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</si>
  <si>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</si>
  <si>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</si>
  <si>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</si>
  <si>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</si>
  <si>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</si>
  <si>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</si>
  <si>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</si>
  <si>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</si>
  <si>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</si>
  <si>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</si>
  <si>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</si>
  <si>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</si>
  <si>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</si>
  <si>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</si>
  <si>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</si>
  <si>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</si>
  <si>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</si>
  <si>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</si>
  <si>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</si>
  <si>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</si>
  <si>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</si>
  <si>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</si>
  <si>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</si>
  <si>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</si>
  <si>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</si>
  <si>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</si>
  <si>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</si>
  <si>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</si>
  <si>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</si>
  <si>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</si>
  <si>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</si>
  <si>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</si>
  <si>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</si>
  <si>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</si>
  <si>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</si>
  <si>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</si>
  <si>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</si>
  <si>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</si>
  <si>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</si>
  <si>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</si>
  <si>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</si>
  <si>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</si>
  <si>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</si>
  <si>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</si>
  <si>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</si>
  <si>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</si>
  <si>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</si>
  <si>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</si>
  <si>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</si>
  <si>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</si>
  <si>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</si>
  <si>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</si>
  <si>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</si>
  <si>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</si>
  <si>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</si>
  <si>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</si>
  <si>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</si>
  <si>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</si>
  <si>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</si>
  <si>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</si>
  <si>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</si>
  <si>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</si>
  <si>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</si>
  <si>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</si>
  <si>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</si>
  <si>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</si>
  <si>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</si>
  <si>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</si>
  <si>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</si>
  <si>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</si>
  <si>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</si>
  <si>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</si>
  <si>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</si>
  <si>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</si>
  <si>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</si>
  <si>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</si>
  <si>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</si>
  <si>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</si>
  <si>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</si>
  <si>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</si>
  <si>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</si>
  <si>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</si>
  <si>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</si>
  <si>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</si>
  <si>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</si>
  <si>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</si>
  <si>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</si>
  <si>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</si>
  <si>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</si>
  <si>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</si>
  <si>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</si>
  <si>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</si>
  <si>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</si>
  <si>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</si>
  <si>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</si>
  <si>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</si>
  <si>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</si>
  <si>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</si>
  <si>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</si>
  <si>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</si>
  <si>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</si>
  <si>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</si>
  <si>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</si>
  <si>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</si>
  <si>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</si>
  <si>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</si>
  <si>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</si>
  <si>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</si>
  <si>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</si>
  <si>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</si>
  <si>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</si>
  <si>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</si>
  <si>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</si>
  <si>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</si>
  <si>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</si>
  <si>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</si>
  <si>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</si>
  <si>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</si>
  <si>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</si>
  <si>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</si>
  <si>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</si>
  <si>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</si>
  <si>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</si>
  <si>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</si>
  <si>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</si>
  <si>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</si>
  <si>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</si>
  <si>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</si>
  <si>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</si>
  <si>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</si>
  <si>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</si>
  <si>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</si>
  <si>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</si>
  <si>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</si>
  <si>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</si>
  <si>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</si>
  <si>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</si>
  <si>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</si>
  <si>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</si>
  <si>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</si>
  <si>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</si>
  <si>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</si>
  <si>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</si>
  <si>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</si>
  <si>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</si>
  <si>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</si>
  <si>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</si>
  <si>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</si>
  <si>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</si>
  <si>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</si>
  <si>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</si>
  <si>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</si>
  <si>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</si>
  <si>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</si>
  <si>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</si>
  <si>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</si>
  <si>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</si>
  <si>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</si>
  <si>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</si>
  <si>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</si>
  <si>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</si>
  <si>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</si>
  <si>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</si>
  <si>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</si>
  <si>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</si>
  <si>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</si>
  <si>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</si>
  <si>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</si>
  <si>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</si>
  <si>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</si>
  <si>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</si>
  <si>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</si>
  <si>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</si>
  <si>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</si>
  <si>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</si>
  <si>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</si>
  <si>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</si>
  <si>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</si>
  <si>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</si>
  <si>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</si>
  <si>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</si>
  <si>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</si>
  <si>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</si>
  <si>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</si>
  <si>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</si>
  <si>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</si>
  <si>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</si>
  <si>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</si>
  <si>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</si>
  <si>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</si>
  <si>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</si>
  <si>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</si>
  <si>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</si>
  <si>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</si>
  <si>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</si>
  <si>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</si>
  <si>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</si>
  <si>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</si>
  <si>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</si>
  <si>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</si>
  <si>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</si>
  <si>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</si>
  <si>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</si>
  <si>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</si>
  <si>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</si>
  <si>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</si>
  <si>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</si>
  <si>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</si>
  <si>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</si>
  <si>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</si>
  <si>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</si>
  <si>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</si>
  <si>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</si>
  <si>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</si>
  <si>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</si>
  <si>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</si>
  <si>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</si>
  <si>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</si>
  <si>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</si>
  <si>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</si>
  <si>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</si>
  <si>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</si>
  <si>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</si>
  <si>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</si>
  <si>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</si>
  <si>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</si>
  <si>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</si>
  <si>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</si>
  <si>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</si>
  <si>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</si>
  <si>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</si>
  <si>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</si>
  <si>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</si>
  <si>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</si>
  <si>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</si>
  <si>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</si>
  <si>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</si>
  <si>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</si>
  <si>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</si>
  <si>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</si>
  <si>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</si>
  <si>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</si>
  <si>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</si>
  <si>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</si>
  <si>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</si>
  <si>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</si>
  <si>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</si>
  <si>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</si>
  <si>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</si>
  <si>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</si>
  <si>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</si>
  <si>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</si>
  <si>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</si>
  <si>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</si>
  <si>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</si>
  <si>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</si>
  <si>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</si>
  <si>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</si>
  <si>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</si>
  <si>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</si>
  <si>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</si>
  <si>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</si>
  <si>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</si>
  <si>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</si>
  <si>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</si>
  <si>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</si>
  <si>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</si>
  <si>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</si>
  <si>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</si>
  <si>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</si>
  <si>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</si>
  <si>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</si>
  <si>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</si>
  <si>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</si>
  <si>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</si>
  <si>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</si>
  <si>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</si>
  <si>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</si>
  <si>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</si>
  <si>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</si>
  <si>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</si>
  <si>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</si>
  <si>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</si>
  <si>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</si>
  <si>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</si>
  <si>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</si>
  <si>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</si>
  <si>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</si>
  <si>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</si>
  <si>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</si>
  <si>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</si>
  <si>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</si>
  <si>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</si>
  <si>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</si>
  <si>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</si>
  <si>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</si>
  <si>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</si>
  <si>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</si>
  <si>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</si>
  <si>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</si>
  <si>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</si>
  <si>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</si>
  <si>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</si>
  <si>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</si>
  <si>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</si>
  <si>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</si>
  <si>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</si>
  <si>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</si>
  <si>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</si>
  <si>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</si>
  <si>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</si>
  <si>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</si>
  <si>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</si>
  <si>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</si>
  <si>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</si>
  <si>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</si>
  <si>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</si>
  <si>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</si>
  <si>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</si>
  <si>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</si>
  <si>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</si>
  <si>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</si>
  <si>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</si>
  <si>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</si>
  <si>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</si>
  <si>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</si>
  <si>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</si>
  <si>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</si>
  <si>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</si>
  <si>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</si>
  <si>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</si>
  <si>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</si>
  <si>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</si>
  <si>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</si>
  <si>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</si>
  <si>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</si>
  <si>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</si>
  <si>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</si>
  <si>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</si>
  <si>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</si>
  <si>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</si>
  <si>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</si>
  <si>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</si>
  <si>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</si>
  <si>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</si>
  <si>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</si>
  <si>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</si>
  <si>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</si>
  <si>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</si>
  <si>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</si>
  <si>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</si>
  <si>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</si>
  <si>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</si>
  <si>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</si>
  <si>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</si>
  <si>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</si>
  <si>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</si>
  <si>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</si>
  <si>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</si>
  <si>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</si>
  <si>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</si>
  <si>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</si>
  <si>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</si>
  <si>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</si>
  <si>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</si>
  <si>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</si>
  <si>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</si>
  <si>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</si>
  <si>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</si>
  <si>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</si>
  <si>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</si>
  <si>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</si>
  <si>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</si>
  <si>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</si>
  <si>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</si>
  <si>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</si>
  <si>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</si>
  <si>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</si>
  <si>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</si>
  <si>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</si>
  <si>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</si>
  <si>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</si>
  <si>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</si>
  <si>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</si>
  <si>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</si>
  <si>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</si>
  <si>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</si>
  <si>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</si>
  <si>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</si>
  <si>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</si>
  <si>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</si>
  <si>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</si>
  <si>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</si>
  <si>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</si>
  <si>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</si>
  <si>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</si>
  <si>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</si>
  <si>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</si>
  <si>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</si>
  <si>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</si>
  <si>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</si>
  <si>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</si>
  <si>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</si>
  <si>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</si>
  <si>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</si>
  <si>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</si>
  <si>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</si>
  <si>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</si>
  <si>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</si>
  <si>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</si>
  <si>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</si>
  <si>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</si>
  <si>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</si>
  <si>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</si>
  <si>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</si>
  <si>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</si>
  <si>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</si>
  <si>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</si>
  <si>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</si>
  <si>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</si>
  <si>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</si>
  <si>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</si>
  <si>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</si>
  <si>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</si>
  <si>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</si>
  <si>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</si>
  <si>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</si>
  <si>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</si>
  <si>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</si>
  <si>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</si>
  <si>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</si>
  <si>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</si>
  <si>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</si>
  <si>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</si>
  <si>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</si>
  <si>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</si>
  <si>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</si>
  <si>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</si>
  <si>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</si>
  <si>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</si>
  <si>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</si>
  <si>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</si>
  <si>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</si>
  <si>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</si>
  <si>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</si>
  <si>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</si>
  <si>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</si>
  <si>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</si>
  <si>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</si>
  <si>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</si>
  <si>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</si>
  <si>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</si>
  <si>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</si>
  <si>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</si>
  <si>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</si>
  <si>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</si>
  <si>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</si>
  <si>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</si>
  <si>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</si>
  <si>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</si>
  <si>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</si>
  <si>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</si>
  <si>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</si>
  <si>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</si>
  <si>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</si>
  <si>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</si>
  <si>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</si>
  <si>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</si>
  <si>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</si>
  <si>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</si>
  <si>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</si>
  <si>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</si>
  <si>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</si>
  <si>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</si>
  <si>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</si>
  <si>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</si>
  <si>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</si>
  <si>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</si>
  <si>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</si>
  <si>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</si>
  <si>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</si>
  <si>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</si>
  <si>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</si>
  <si>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</si>
  <si>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</si>
  <si>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</si>
  <si>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</si>
  <si>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</si>
  <si>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</si>
  <si>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</si>
  <si>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</si>
  <si>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</si>
  <si>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</si>
  <si>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</si>
  <si>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</si>
  <si>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</si>
  <si>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</si>
  <si>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</si>
  <si>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</si>
  <si>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</si>
  <si>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</si>
  <si>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</si>
  <si>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</si>
  <si>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</si>
  <si>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</si>
  <si>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</si>
  <si>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</si>
  <si>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</si>
  <si>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</si>
  <si>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</si>
  <si>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</si>
  <si>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</si>
  <si>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</si>
  <si>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</si>
  <si>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</si>
  <si>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</si>
  <si>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</si>
  <si>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</si>
  <si>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</si>
  <si>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</si>
  <si>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</si>
  <si>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</si>
  <si>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</si>
  <si>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</si>
  <si>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</si>
  <si>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</si>
  <si>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</si>
  <si>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</si>
  <si>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</si>
  <si>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</si>
  <si>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</si>
  <si>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</si>
  <si>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</si>
  <si>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</si>
  <si>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</si>
  <si>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</si>
  <si>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</si>
  <si>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</si>
  <si>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</si>
  <si>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</si>
  <si>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</si>
  <si>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</si>
  <si>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</si>
  <si>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</si>
  <si>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</si>
  <si>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</si>
  <si>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</si>
  <si>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</si>
  <si>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</si>
  <si>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</si>
  <si>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</si>
  <si>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</si>
  <si>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</si>
  <si>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</si>
  <si>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</si>
  <si>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</si>
  <si>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</si>
  <si>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</si>
  <si>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</si>
  <si>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</si>
  <si>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</si>
  <si>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</si>
  <si>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</si>
  <si>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</si>
  <si>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</si>
  <si>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</si>
  <si>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</si>
  <si>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</si>
  <si>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</si>
  <si>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</si>
  <si>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</si>
  <si>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</si>
  <si>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</si>
  <si>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</si>
  <si>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</si>
  <si>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</si>
  <si>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</si>
  <si>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</si>
  <si>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</si>
  <si>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</si>
  <si>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</si>
  <si>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</si>
  <si>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</si>
  <si>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</si>
  <si>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</si>
  <si>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</si>
  <si>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</si>
  <si>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</si>
  <si>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</si>
  <si>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</si>
  <si>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</si>
  <si>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</si>
  <si>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</si>
  <si>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</si>
  <si>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</si>
  <si>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</si>
  <si>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</si>
  <si>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</si>
  <si>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</si>
  <si>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</si>
  <si>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</si>
  <si>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</si>
  <si>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</si>
  <si>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</si>
  <si>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</si>
  <si>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</si>
  <si>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</si>
  <si>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</si>
  <si>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</si>
  <si>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</si>
  <si>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</si>
  <si>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</si>
  <si>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</si>
  <si>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</si>
  <si>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</si>
  <si>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</si>
  <si>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</si>
  <si>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</si>
  <si>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</si>
  <si>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</si>
  <si>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</si>
  <si>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</si>
  <si>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</si>
  <si>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</si>
  <si>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</si>
  <si>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</si>
  <si>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</si>
  <si>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</si>
  <si>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</si>
  <si>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</si>
  <si>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</si>
  <si>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</si>
  <si>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</si>
  <si>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</si>
  <si>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</si>
  <si>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</si>
  <si>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</si>
  <si>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</si>
  <si>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</si>
  <si>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</si>
  <si>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</si>
  <si>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</si>
  <si>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</si>
  <si>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</si>
  <si>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</si>
  <si>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</si>
  <si>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</si>
  <si>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</si>
  <si>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</si>
  <si>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</si>
  <si>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</si>
  <si>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</si>
  <si>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</si>
  <si>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</si>
  <si>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</si>
  <si>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</si>
  <si>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</si>
  <si>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</si>
  <si>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</si>
  <si>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</si>
  <si>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</si>
  <si>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</si>
  <si>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</si>
  <si>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</si>
  <si>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</si>
  <si>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</si>
  <si>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</si>
  <si>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</si>
  <si>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</si>
  <si>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</si>
  <si>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</si>
  <si>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</si>
  <si>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</si>
  <si>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</si>
  <si>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</si>
  <si>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</si>
  <si>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</si>
  <si>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</si>
  <si>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</si>
  <si>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</si>
  <si>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</si>
  <si>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</si>
  <si>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</si>
  <si>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</si>
  <si>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</si>
  <si>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</si>
  <si>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</si>
  <si>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</si>
  <si>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</si>
  <si>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</si>
  <si>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</si>
  <si>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</si>
  <si>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</si>
  <si>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</si>
  <si>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</si>
  <si>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</si>
  <si>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</si>
  <si>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</si>
  <si>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</si>
  <si>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</si>
  <si>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</si>
  <si>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</si>
  <si>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</si>
  <si>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</si>
  <si>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</si>
  <si>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</si>
  <si>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</si>
  <si>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</si>
  <si>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</si>
  <si>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</si>
  <si>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</si>
  <si>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</si>
  <si>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</si>
  <si>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</si>
  <si>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</si>
  <si>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</si>
  <si>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</si>
  <si>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</si>
  <si>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</si>
  <si>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</si>
  <si>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</si>
  <si>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</si>
  <si>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</si>
  <si>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</si>
  <si>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</si>
  <si>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</si>
  <si>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</si>
  <si>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</si>
  <si>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</si>
  <si>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</si>
  <si>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</si>
  <si>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</si>
  <si>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</si>
  <si>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</si>
  <si>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</si>
  <si>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</si>
  <si>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</si>
  <si>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</si>
  <si>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</si>
  <si>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</si>
  <si>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</si>
  <si>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</si>
  <si>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</si>
  <si>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</si>
  <si>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</si>
  <si>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</si>
  <si>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</si>
  <si>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</si>
  <si>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</si>
  <si>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</si>
  <si>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</si>
  <si>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</si>
  <si>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</si>
  <si>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</si>
  <si>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</si>
  <si>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</si>
  <si>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</si>
  <si>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</si>
  <si>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</si>
  <si>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</si>
  <si>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</si>
  <si>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</si>
  <si>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</si>
  <si>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</si>
  <si>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</si>
  <si>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</si>
  <si>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</si>
  <si>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</si>
  <si>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</si>
  <si>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</si>
  <si>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</si>
  <si>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</si>
  <si>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</si>
  <si>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</si>
  <si>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</si>
  <si>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</si>
  <si>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</si>
  <si>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</si>
  <si>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</si>
  <si>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</si>
  <si>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</si>
  <si>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</si>
  <si>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</si>
  <si>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</si>
  <si>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</si>
  <si>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</si>
  <si>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</si>
  <si>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</si>
  <si>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</si>
  <si>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</si>
  <si>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</si>
  <si>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</si>
  <si>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</si>
  <si>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</si>
  <si>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</si>
  <si>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</si>
  <si>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</si>
  <si>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</si>
  <si>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</si>
  <si>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</si>
  <si>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</si>
  <si>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</si>
  <si>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</si>
  <si>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</si>
  <si>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</si>
  <si>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</si>
  <si>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</si>
  <si>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</si>
  <si>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</si>
  <si>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</si>
  <si>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</si>
  <si>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</si>
  <si>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</si>
  <si>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</si>
  <si>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</si>
  <si>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</si>
  <si>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</si>
  <si>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</si>
  <si>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</si>
  <si>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</si>
  <si>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</si>
  <si>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</si>
  <si>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</si>
  <si>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</si>
  <si>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</si>
  <si>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</si>
  <si>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</si>
  <si>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</si>
  <si>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</si>
  <si>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</si>
  <si>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</si>
  <si>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</si>
  <si>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</si>
  <si>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</si>
  <si>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</si>
  <si>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</si>
  <si>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</si>
  <si>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</si>
  <si>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</si>
  <si>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</si>
  <si>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</si>
  <si>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</si>
  <si>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</si>
  <si>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</si>
  <si>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</si>
  <si>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</si>
  <si>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</si>
  <si>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</si>
  <si>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</si>
  <si>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</si>
  <si>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</si>
  <si>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</si>
  <si>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</si>
  <si>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</si>
  <si>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</si>
  <si>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</si>
  <si>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</si>
  <si>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</si>
  <si>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</si>
  <si>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</si>
  <si>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</si>
  <si>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</si>
  <si>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</si>
  <si>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</si>
  <si>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</si>
  <si>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</si>
  <si>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</si>
  <si>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</si>
  <si>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</si>
  <si>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</si>
  <si>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</si>
  <si>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</si>
  <si>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</si>
  <si>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</si>
  <si>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</si>
  <si>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</si>
  <si>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</si>
  <si>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</si>
  <si>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</si>
  <si>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</si>
  <si>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</si>
  <si>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</si>
  <si>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</si>
  <si>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</si>
  <si>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</si>
  <si>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</si>
  <si>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</si>
  <si>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</si>
  <si>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</si>
  <si>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</si>
  <si>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</si>
  <si>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</si>
  <si>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</si>
  <si>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</si>
  <si>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</si>
  <si>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</si>
  <si>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</si>
  <si>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</si>
  <si>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</si>
  <si>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</si>
  <si>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</si>
  <si>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</si>
  <si>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</si>
  <si>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</si>
  <si>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</si>
  <si>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</si>
  <si>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</si>
  <si>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</si>
  <si>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</si>
  <si>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</si>
  <si>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</si>
  <si>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</si>
  <si>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</si>
  <si>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</si>
  <si>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</si>
  <si>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</si>
  <si>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</si>
  <si>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</si>
  <si>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</si>
  <si>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</si>
  <si>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</si>
  <si>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</si>
  <si>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</si>
  <si>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</si>
  <si>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</si>
  <si>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</si>
  <si>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</si>
  <si>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</si>
  <si>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</si>
  <si>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</si>
  <si>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</si>
  <si>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</si>
  <si>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</si>
  <si>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</si>
  <si>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</si>
  <si>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</si>
  <si>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</si>
  <si>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</si>
  <si>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</si>
  <si>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</si>
  <si>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</si>
  <si>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</si>
  <si>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</si>
  <si>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</si>
  <si>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</si>
  <si>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</si>
  <si>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</si>
  <si>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</si>
  <si>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</si>
  <si>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</si>
  <si>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</si>
  <si>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</si>
  <si>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</si>
  <si>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</si>
  <si>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</si>
  <si>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</si>
  <si>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</si>
  <si>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</si>
  <si>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</si>
  <si>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</si>
  <si>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</si>
  <si>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</si>
  <si>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</si>
  <si>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</si>
  <si>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</si>
  <si>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</si>
  <si>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</si>
  <si>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</si>
  <si>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</si>
  <si>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</si>
  <si>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</si>
  <si>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</si>
  <si>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</si>
  <si>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</si>
  <si>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</si>
  <si>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</si>
  <si>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</si>
  <si>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</si>
  <si>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</si>
  <si>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</si>
  <si>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</si>
  <si>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</si>
  <si>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</si>
  <si>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</si>
  <si>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</si>
  <si>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</si>
  <si>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</si>
  <si>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</si>
  <si>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</si>
  <si>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</si>
  <si>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</si>
  <si>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</si>
  <si>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</si>
  <si>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</si>
  <si>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</si>
  <si>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</si>
  <si>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</si>
  <si>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</si>
  <si>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</si>
  <si>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</si>
  <si>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</si>
  <si>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</si>
  <si>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</si>
  <si>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</si>
  <si>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</si>
  <si>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</si>
  <si>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</si>
  <si>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</si>
  <si>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</si>
  <si>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</si>
  <si>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</si>
  <si>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</si>
  <si>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</si>
  <si>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</si>
  <si>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</si>
  <si>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</si>
  <si>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</si>
  <si>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</si>
  <si>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</si>
  <si>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</si>
  <si>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</si>
  <si>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</si>
  <si>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</si>
  <si>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</si>
  <si>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</si>
  <si>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</si>
  <si>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</si>
  <si>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</si>
  <si>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</si>
  <si>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</si>
  <si>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</si>
  <si>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</si>
  <si>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</si>
  <si>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</si>
  <si>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</si>
  <si>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</si>
  <si>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</si>
  <si>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</si>
  <si>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</si>
  <si>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</si>
  <si>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</si>
  <si>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</si>
  <si>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</si>
  <si>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</si>
  <si>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</si>
  <si>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</si>
  <si>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</si>
  <si>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</si>
  <si>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</si>
  <si>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</si>
  <si>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</si>
  <si>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</si>
  <si>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</si>
  <si>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</si>
  <si>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</si>
  <si>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</si>
  <si>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</si>
  <si>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</si>
  <si>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</si>
  <si>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</si>
  <si>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</si>
  <si>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</si>
  <si>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</si>
  <si>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</si>
  <si>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</si>
  <si>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</si>
  <si>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</si>
  <si>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</si>
  <si>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</si>
  <si>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</si>
  <si>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</si>
  <si>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</si>
  <si>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</si>
  <si>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</si>
  <si>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</si>
  <si>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</si>
  <si>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</si>
  <si>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</si>
  <si>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</si>
  <si>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</si>
  <si>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</si>
  <si>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</si>
  <si>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</si>
  <si>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</si>
  <si>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</si>
  <si>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</si>
  <si>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</si>
  <si>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</si>
  <si>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</si>
  <si>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</si>
  <si>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</si>
  <si>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</si>
  <si>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</si>
  <si>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</si>
  <si>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</si>
  <si>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</si>
  <si>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</si>
  <si>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</si>
  <si>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</si>
  <si>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</si>
  <si>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</si>
  <si>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</si>
  <si>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</si>
  <si>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</si>
  <si>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</si>
  <si>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</si>
  <si>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</si>
  <si>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</si>
  <si>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</si>
  <si>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</si>
  <si>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</si>
  <si>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</si>
  <si>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</si>
  <si>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</si>
  <si>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</si>
  <si>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</si>
  <si>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</si>
  <si>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</si>
  <si>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</si>
  <si>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</si>
  <si>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</si>
  <si>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</si>
  <si>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</si>
  <si>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</si>
  <si>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</si>
  <si>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</si>
  <si>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</si>
  <si>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</si>
  <si>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</si>
  <si>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</si>
  <si>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</si>
  <si>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</si>
  <si>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</si>
  <si>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</si>
  <si>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</si>
  <si>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</si>
  <si>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</si>
  <si>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</si>
  <si>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</si>
  <si>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</si>
  <si>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</si>
  <si>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</si>
  <si>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</si>
  <si>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</si>
  <si>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</si>
  <si>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</si>
  <si>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</si>
  <si>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</si>
  <si>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</si>
  <si>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</si>
  <si>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</si>
  <si>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</si>
  <si>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</si>
  <si>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</si>
  <si>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</si>
  <si>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</si>
  <si>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</si>
  <si>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</si>
  <si>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</si>
  <si>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</si>
  <si>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</si>
  <si>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</si>
  <si>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</si>
  <si>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</si>
  <si>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</si>
  <si>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</si>
  <si>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</si>
  <si>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</si>
  <si>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</si>
  <si>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</si>
  <si>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</si>
  <si>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</si>
  <si>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</si>
  <si>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</si>
  <si>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</si>
  <si>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</si>
  <si>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</si>
  <si>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</si>
  <si>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</si>
  <si>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</si>
  <si>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</si>
  <si>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</si>
  <si>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</si>
  <si>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</si>
  <si>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</si>
  <si>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</si>
  <si>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</si>
  <si>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</si>
  <si>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</si>
  <si>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</si>
  <si>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</si>
  <si>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</si>
  <si>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</si>
  <si>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</si>
  <si>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</si>
  <si>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</si>
  <si>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</si>
  <si>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</si>
  <si>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</si>
  <si>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</si>
  <si>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</si>
  <si>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</si>
  <si>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</si>
  <si>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</si>
  <si>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</si>
  <si>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</si>
  <si>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</si>
  <si>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</si>
  <si>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</si>
  <si>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</si>
  <si>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</si>
  <si>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</si>
  <si>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</si>
  <si>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</si>
  <si>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</si>
  <si>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</si>
  <si>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</si>
  <si>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</si>
  <si>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</si>
  <si>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</si>
  <si>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</si>
  <si>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</si>
  <si>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</si>
  <si>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</si>
  <si>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</si>
  <si>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</si>
  <si>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</si>
  <si>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</si>
  <si>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</si>
  <si>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</si>
  <si>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</si>
  <si>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</si>
  <si>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</si>
  <si>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</si>
  <si>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</si>
  <si>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</si>
  <si>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</si>
  <si>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</si>
  <si>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</si>
  <si>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</si>
  <si>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</si>
  <si>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</si>
  <si>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</si>
  <si>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</si>
  <si>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</si>
  <si>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</si>
  <si>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</si>
  <si>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</si>
  <si>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</si>
  <si>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</si>
  <si>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</si>
  <si>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</si>
  <si>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</si>
  <si>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</si>
  <si>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</si>
  <si>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</si>
  <si>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</si>
  <si>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</si>
  <si>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</si>
  <si>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</si>
  <si>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</si>
  <si>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</si>
  <si>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</si>
  <si>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</si>
  <si>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</si>
  <si>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</si>
  <si>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</si>
  <si>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</si>
  <si>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</si>
  <si>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</si>
  <si>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</si>
  <si>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</si>
  <si>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</si>
  <si>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</si>
  <si>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</si>
  <si>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</si>
  <si>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</si>
  <si>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</si>
  <si>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</si>
  <si>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</si>
  <si>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</si>
  <si>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</si>
  <si>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</si>
  <si>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</si>
  <si>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</si>
  <si>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</si>
  <si>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</si>
  <si>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</si>
  <si>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</si>
  <si>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</si>
  <si>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</si>
  <si>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</si>
  <si>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</si>
  <si>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</si>
  <si>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</si>
  <si>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</si>
  <si>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</si>
  <si>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</si>
  <si>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</si>
  <si>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</si>
  <si>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</si>
  <si>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</si>
  <si>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</si>
  <si>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</si>
  <si>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</si>
  <si>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</si>
  <si>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</si>
  <si>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</si>
  <si>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</si>
  <si>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</si>
  <si>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</si>
  <si>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</si>
  <si>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</si>
  <si>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</si>
  <si>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</si>
  <si>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</si>
  <si>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</si>
  <si>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</si>
  <si>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</si>
  <si>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</si>
  <si>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</si>
  <si>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</si>
  <si>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</si>
  <si>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</si>
  <si>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</si>
  <si>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</si>
  <si>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</si>
  <si>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</si>
  <si>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</si>
  <si>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</si>
  <si>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</si>
  <si>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</si>
  <si>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</si>
  <si>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</si>
  <si>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</si>
  <si>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</si>
  <si>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</si>
  <si>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</si>
  <si>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</si>
  <si>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</si>
  <si>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</si>
  <si>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</si>
  <si>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</si>
  <si>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</si>
  <si>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</si>
  <si>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</si>
  <si>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</si>
  <si>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</si>
  <si>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</si>
  <si>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</si>
  <si>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</si>
  <si>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</si>
  <si>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</si>
  <si>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</si>
  <si>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</si>
  <si>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</si>
  <si>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</si>
  <si>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</si>
  <si>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</si>
  <si>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</si>
  <si>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</si>
  <si>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</si>
  <si>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</si>
  <si>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</si>
  <si>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</si>
  <si>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</si>
  <si>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</si>
  <si>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</si>
  <si>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</si>
  <si>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</si>
  <si>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</si>
  <si>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</si>
  <si>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</si>
  <si>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</si>
  <si>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</si>
  <si>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</si>
  <si>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</si>
  <si>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</si>
  <si>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</si>
  <si>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</si>
  <si>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</si>
  <si>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</si>
  <si>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</si>
  <si>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</si>
  <si>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</si>
  <si>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</si>
  <si>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</si>
  <si>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</si>
  <si>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</si>
  <si>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</si>
  <si>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</si>
  <si>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</si>
  <si>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</si>
  <si>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</si>
  <si>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</si>
  <si>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</si>
  <si>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</si>
  <si>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</si>
  <si>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</si>
  <si>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</si>
  <si>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</si>
  <si>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</si>
  <si>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</si>
  <si>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</si>
  <si>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</si>
  <si>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</si>
  <si>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</si>
  <si>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</si>
  <si>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</si>
  <si>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</si>
  <si>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</si>
  <si>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</si>
  <si>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</si>
  <si>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</si>
  <si>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</si>
  <si>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</si>
  <si>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</si>
  <si>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</si>
  <si>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</si>
  <si>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</si>
  <si>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</si>
  <si>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</si>
  <si>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</si>
  <si>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</si>
  <si>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</si>
  <si>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</si>
  <si>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</si>
  <si>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</si>
  <si>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</si>
  <si>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</si>
  <si>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</si>
  <si>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</si>
  <si>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</si>
  <si>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</si>
  <si>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</si>
  <si>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</si>
  <si>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</si>
  <si>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</si>
  <si>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</si>
  <si>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</si>
  <si>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</si>
  <si>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</si>
  <si>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</si>
  <si>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</si>
  <si>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</si>
  <si>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</si>
  <si>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</si>
  <si>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</si>
  <si>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</si>
  <si>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</si>
  <si>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</si>
  <si>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</si>
  <si>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</si>
  <si>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</si>
  <si>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</si>
  <si>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</si>
  <si>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</si>
  <si>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</si>
  <si>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</si>
  <si>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</si>
  <si>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</si>
  <si>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</si>
  <si>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</si>
  <si>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</si>
  <si>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</si>
  <si>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</si>
  <si>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</si>
  <si>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</si>
  <si>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</si>
  <si>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</si>
  <si>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</si>
  <si>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</si>
  <si>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</si>
  <si>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</si>
  <si>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</si>
  <si>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</si>
  <si>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</si>
  <si>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</si>
  <si>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</si>
  <si>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</si>
  <si>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</si>
  <si>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</si>
  <si>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</si>
  <si>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</si>
  <si>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</si>
  <si>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</si>
  <si>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</si>
  <si>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</si>
  <si>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</si>
  <si>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</si>
  <si>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</si>
  <si>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</si>
  <si>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</si>
  <si>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</si>
  <si>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</si>
  <si>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</si>
  <si>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</si>
  <si>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</si>
  <si>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</si>
  <si>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</si>
  <si>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</si>
  <si>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</si>
  <si>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</si>
  <si>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</si>
  <si>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</si>
  <si>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</si>
  <si>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</si>
  <si>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</si>
  <si>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</si>
  <si>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</si>
  <si>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</si>
  <si>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</si>
  <si>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</si>
  <si>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</si>
  <si>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</si>
  <si>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</si>
  <si>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</si>
  <si>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</si>
  <si>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</si>
  <si>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</si>
  <si>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</si>
  <si>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</si>
  <si>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</si>
  <si>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</si>
  <si>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</si>
  <si>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</si>
  <si>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</si>
  <si>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</si>
  <si>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</si>
  <si>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</si>
  <si>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</si>
  <si>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</si>
  <si>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</si>
  <si>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</si>
  <si>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</si>
  <si>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</si>
  <si>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</si>
  <si>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</si>
  <si>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</si>
  <si>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</si>
  <si>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</si>
  <si>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</si>
  <si>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</si>
  <si>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</si>
  <si>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</si>
  <si>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</si>
  <si>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</si>
  <si>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</si>
  <si>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</si>
  <si>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</si>
  <si>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</si>
  <si>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</si>
  <si>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</si>
  <si>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</si>
  <si>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</si>
  <si>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</si>
  <si>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</si>
  <si>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</si>
  <si>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</si>
  <si>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</si>
  <si>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</si>
  <si>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</si>
  <si>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</si>
  <si>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</si>
  <si>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</si>
  <si>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</si>
  <si>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</si>
  <si>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</si>
  <si>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</si>
  <si>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</si>
  <si>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</si>
  <si>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</si>
  <si>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</si>
  <si>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</si>
  <si>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</si>
  <si>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</si>
  <si>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</si>
  <si>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</si>
  <si>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</si>
  <si>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</si>
  <si>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</si>
  <si>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</si>
  <si>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</si>
  <si>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</si>
  <si>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</si>
  <si>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</si>
  <si>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</si>
  <si>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</si>
  <si>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</si>
  <si>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</si>
  <si>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</si>
  <si>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</si>
  <si>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</si>
  <si>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</si>
  <si>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</si>
  <si>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</si>
  <si>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</si>
  <si>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</si>
  <si>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</si>
  <si>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</si>
  <si>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</si>
  <si>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</si>
  <si>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</si>
  <si>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</si>
  <si>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</si>
  <si>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</si>
  <si>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</si>
  <si>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</si>
  <si>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</si>
  <si>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</si>
  <si>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</si>
  <si>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</si>
  <si>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</si>
  <si>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</si>
  <si>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</si>
  <si>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</si>
  <si>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</si>
  <si>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</si>
  <si>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</si>
  <si>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</si>
  <si>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</si>
  <si>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</si>
  <si>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</si>
  <si>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</si>
  <si>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</si>
  <si>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</si>
  <si>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</si>
  <si>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</si>
  <si>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</si>
  <si>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</si>
  <si>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</si>
  <si>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</si>
  <si>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</si>
  <si>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</si>
  <si>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</si>
  <si>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</si>
  <si>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</si>
  <si>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</si>
  <si>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</si>
  <si>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</si>
  <si>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</si>
  <si>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</si>
  <si>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</si>
  <si>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</si>
  <si>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</si>
  <si>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</si>
  <si>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</si>
  <si>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</si>
  <si>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</si>
  <si>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</si>
  <si>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</si>
  <si>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</si>
  <si>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</si>
  <si>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</si>
  <si>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</si>
  <si>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</si>
  <si>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</si>
  <si>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</si>
  <si>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</si>
  <si>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</si>
  <si>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</si>
  <si>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</si>
  <si>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</si>
  <si>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</si>
  <si>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</si>
  <si>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</si>
  <si>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</si>
  <si>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</si>
  <si>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</si>
  <si>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</si>
  <si>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</si>
  <si>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</si>
  <si>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</si>
  <si>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</si>
  <si>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</si>
  <si>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</si>
  <si>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</si>
  <si>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</si>
  <si>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</si>
  <si>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</si>
  <si>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</si>
  <si>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</si>
  <si>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</si>
  <si>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</si>
  <si>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</si>
  <si>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</si>
  <si>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</si>
  <si>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</si>
  <si>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</si>
  <si>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</si>
  <si>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</si>
  <si>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</si>
  <si>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</si>
  <si>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</si>
  <si>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</si>
  <si>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</si>
  <si>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</si>
  <si>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</si>
  <si>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</si>
  <si>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</si>
  <si>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</si>
  <si>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</si>
  <si>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</si>
  <si>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</si>
  <si>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</si>
  <si>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</si>
  <si>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</si>
  <si>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</si>
  <si>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</si>
  <si>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</si>
  <si>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</si>
  <si>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</si>
  <si>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</si>
  <si>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</si>
  <si>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</si>
  <si>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</si>
  <si>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</si>
  <si>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</si>
  <si>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</si>
  <si>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</si>
  <si>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</si>
  <si>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</si>
  <si>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</si>
  <si>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</si>
  <si>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</si>
  <si>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</si>
  <si>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</si>
  <si>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</si>
  <si>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</si>
  <si>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</si>
  <si>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</si>
  <si>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</si>
  <si>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</si>
  <si>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</si>
  <si>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</si>
  <si>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</si>
  <si>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</si>
  <si>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</si>
  <si>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</si>
  <si>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</si>
  <si>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</si>
  <si>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</si>
  <si>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</si>
  <si>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</si>
  <si>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</si>
  <si>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</si>
  <si>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</si>
  <si>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</si>
  <si>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</si>
  <si>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</si>
  <si>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</si>
  <si>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</si>
  <si>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</si>
  <si>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</si>
  <si>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</si>
  <si>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</si>
  <si>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</si>
  <si>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</si>
  <si>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</si>
  <si>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</si>
  <si>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</si>
  <si>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</si>
  <si>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</si>
  <si>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</si>
  <si>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</si>
  <si>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</si>
  <si>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</si>
  <si>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</si>
  <si>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</si>
  <si>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</si>
  <si>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</si>
  <si>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</si>
  <si>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</si>
  <si>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</si>
  <si>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</si>
  <si>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</si>
  <si>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</si>
  <si>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</si>
  <si>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</si>
  <si>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</si>
  <si>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</si>
  <si>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</si>
  <si>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</si>
  <si>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</si>
  <si>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</si>
  <si>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</si>
  <si>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</si>
  <si>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</si>
  <si>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</si>
  <si>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</si>
  <si>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</si>
  <si>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</si>
  <si>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</si>
  <si>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</si>
  <si>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</si>
  <si>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</si>
  <si>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</si>
  <si>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</si>
  <si>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</si>
  <si>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</si>
  <si>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</si>
  <si>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</si>
  <si>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</si>
  <si>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</si>
  <si>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</si>
  <si>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</si>
  <si>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</si>
  <si>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</si>
  <si>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</si>
  <si>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</si>
  <si>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</si>
  <si>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</si>
  <si>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</si>
  <si>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</si>
  <si>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</si>
  <si>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</si>
  <si>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</si>
  <si>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</si>
  <si>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</si>
  <si>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</si>
  <si>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</si>
  <si>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</si>
  <si>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</si>
  <si>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</si>
  <si>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</si>
  <si>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</si>
  <si>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</si>
  <si>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</si>
  <si>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</si>
  <si>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</si>
  <si>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</si>
  <si>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</si>
  <si>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</si>
  <si>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</si>
  <si>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</si>
  <si>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</si>
  <si>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</si>
  <si>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</si>
  <si>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</si>
  <si>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</si>
  <si>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</si>
  <si>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</si>
  <si>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</si>
  <si>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</si>
  <si>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</si>
  <si>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</si>
  <si>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</si>
  <si>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</si>
  <si>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</si>
  <si>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</si>
  <si>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</si>
  <si>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</si>
  <si>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</si>
  <si>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</si>
  <si>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</si>
  <si>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</si>
  <si>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</si>
  <si>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</si>
  <si>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</si>
  <si>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</si>
  <si>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</si>
  <si>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</si>
  <si>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</si>
  <si>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</si>
  <si>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</si>
  <si>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</si>
  <si>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</si>
  <si>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</si>
  <si>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</si>
  <si>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</si>
  <si>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</si>
  <si>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</si>
  <si>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</si>
  <si>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</si>
  <si>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</si>
  <si>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</si>
  <si>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</si>
  <si>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</si>
  <si>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</si>
  <si>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</si>
  <si>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</si>
  <si>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</si>
  <si>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</si>
  <si>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</si>
  <si>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</si>
  <si>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</si>
  <si>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</si>
  <si>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</si>
  <si>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</si>
  <si>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</si>
  <si>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</si>
  <si>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</si>
  <si>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</si>
  <si>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</si>
  <si>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</si>
  <si>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</si>
  <si>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</si>
  <si>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</si>
  <si>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</si>
  <si>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</si>
  <si>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</si>
  <si>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</si>
  <si>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</si>
  <si>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</si>
  <si>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</si>
  <si>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</si>
  <si>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</si>
  <si>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</si>
  <si>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</si>
  <si>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</si>
  <si>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</si>
  <si>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</si>
  <si>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</si>
  <si>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</si>
  <si>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</si>
  <si>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</si>
  <si>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</si>
  <si>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</si>
  <si>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</si>
  <si>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</si>
  <si>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</si>
  <si>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</si>
  <si>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</si>
  <si>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</si>
  <si>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</si>
  <si>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</si>
  <si>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</si>
  <si>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</si>
  <si>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</si>
  <si>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</si>
  <si>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</si>
  <si>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</si>
  <si>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</si>
  <si>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</si>
  <si>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</si>
  <si>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</si>
  <si>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</si>
  <si>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</si>
  <si>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</si>
  <si>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</si>
  <si>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</si>
  <si>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</si>
  <si>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</si>
  <si>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</si>
  <si>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</si>
  <si>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</si>
  <si>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</si>
  <si>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</si>
  <si>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</si>
  <si>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</si>
  <si>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</si>
  <si>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</si>
  <si>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</si>
  <si>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</si>
  <si>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</si>
  <si>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</si>
  <si>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</si>
  <si>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</si>
  <si>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</si>
  <si>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</si>
  <si>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</si>
  <si>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</si>
  <si>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</si>
  <si>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</si>
  <si>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</si>
  <si>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</si>
  <si>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</si>
  <si>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</si>
  <si>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</si>
  <si>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</si>
  <si>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</si>
  <si>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</si>
  <si>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</si>
  <si>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</si>
  <si>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</si>
  <si>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</si>
  <si>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</si>
  <si>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</si>
  <si>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</si>
  <si>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</si>
  <si>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</si>
  <si>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</si>
  <si>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</si>
  <si>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</si>
  <si>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</si>
  <si>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</si>
  <si>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</si>
  <si>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</si>
  <si>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</si>
  <si>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</si>
  <si>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</si>
  <si>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</si>
  <si>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</si>
  <si>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</si>
  <si>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</si>
  <si>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</si>
  <si>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</si>
  <si>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</si>
  <si>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</si>
  <si>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</si>
  <si>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</si>
  <si>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</si>
  <si>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</si>
  <si>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</si>
  <si>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</si>
  <si>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</si>
  <si>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</si>
  <si>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</si>
  <si>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</si>
  <si>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</si>
  <si>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</si>
  <si>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</si>
  <si>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</si>
  <si>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</si>
  <si>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</si>
  <si>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</si>
  <si>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</si>
  <si>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</si>
  <si>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</si>
  <si>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</si>
  <si>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</si>
  <si>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</si>
  <si>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</si>
  <si>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</si>
  <si>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</si>
  <si>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</si>
  <si>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</si>
  <si>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</si>
  <si>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</si>
  <si>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</si>
  <si>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</si>
  <si>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</si>
  <si>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</si>
  <si>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</si>
  <si>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</si>
  <si>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</si>
  <si>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</si>
  <si>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</si>
  <si>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</si>
  <si>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</si>
  <si>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</si>
  <si>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</si>
  <si>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</si>
  <si>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</si>
  <si>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</si>
  <si>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</si>
  <si>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</si>
  <si>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</si>
  <si>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</si>
  <si>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</si>
  <si>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</si>
  <si>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</si>
  <si>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</si>
  <si>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</si>
  <si>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</si>
  <si>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</si>
  <si>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</si>
  <si>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</si>
  <si>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</si>
  <si>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</si>
  <si>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</si>
  <si>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</si>
  <si>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</si>
  <si>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</si>
  <si>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</si>
  <si>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</si>
  <si>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</si>
  <si>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</si>
  <si>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</si>
  <si>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</si>
  <si>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</si>
  <si>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</si>
  <si>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</si>
  <si>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</si>
  <si>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</si>
  <si>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</si>
  <si>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</si>
  <si>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</si>
  <si>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</si>
  <si>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</si>
  <si>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</si>
  <si>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</si>
  <si>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</si>
  <si>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</si>
  <si>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</si>
  <si>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</si>
  <si>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</si>
  <si>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</si>
  <si>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</si>
  <si>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</si>
  <si>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</si>
  <si>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</si>
  <si>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</si>
  <si>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</si>
  <si>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</si>
  <si>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</si>
  <si>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</si>
  <si>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</si>
  <si>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</si>
  <si>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</si>
  <si>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</si>
  <si>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</si>
  <si>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</si>
  <si>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</si>
  <si>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</si>
  <si>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</si>
  <si>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</si>
  <si>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</si>
  <si>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</si>
  <si>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</si>
  <si>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</si>
  <si>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</si>
  <si>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</si>
  <si>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</si>
  <si>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</si>
  <si>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</si>
  <si>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</si>
  <si>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</si>
  <si>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</si>
  <si>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</si>
  <si>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</si>
  <si>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</si>
  <si>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</si>
  <si>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</si>
  <si>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</si>
  <si>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</si>
  <si>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</si>
  <si>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</si>
  <si>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</si>
  <si>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</si>
  <si>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</si>
  <si>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</si>
  <si>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</si>
  <si>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</si>
  <si>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</si>
  <si>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</si>
  <si>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</si>
  <si>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</si>
  <si>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</si>
  <si>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</si>
  <si>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</si>
  <si>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</si>
  <si>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</si>
  <si>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</si>
  <si>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</si>
  <si>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</si>
  <si>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</si>
  <si>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</si>
  <si>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</si>
  <si>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</si>
  <si>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</si>
  <si>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</si>
  <si>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</si>
  <si>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</si>
  <si>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</si>
  <si>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</si>
  <si>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</si>
  <si>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</si>
  <si>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</si>
  <si>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</si>
  <si>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</si>
  <si>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</si>
  <si>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</si>
  <si>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</si>
  <si>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</si>
  <si>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</si>
  <si>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</si>
  <si>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</si>
  <si>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</si>
  <si>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</si>
  <si>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</si>
  <si>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</si>
  <si>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</si>
  <si>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</si>
  <si>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</si>
  <si>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</si>
  <si>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</si>
  <si>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</si>
  <si>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</si>
  <si>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</si>
  <si>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</si>
  <si>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</si>
  <si>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</si>
  <si>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</si>
  <si>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</si>
  <si>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</si>
  <si>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</si>
  <si>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</si>
  <si>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</si>
  <si>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</si>
  <si>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</si>
  <si>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</si>
  <si>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</si>
  <si>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</si>
  <si>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</si>
  <si>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</si>
  <si>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</si>
  <si>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</si>
  <si>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</si>
  <si>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</si>
  <si>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</si>
  <si>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</si>
  <si>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</si>
  <si>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</si>
  <si>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</si>
  <si>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</si>
  <si>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</si>
  <si>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</si>
  <si>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</si>
  <si>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</si>
  <si>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</si>
  <si>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</si>
  <si>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</si>
  <si>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</si>
  <si>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</si>
  <si>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</si>
  <si>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</si>
  <si>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</si>
  <si>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</si>
  <si>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</si>
  <si>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</si>
  <si>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</si>
  <si>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</si>
  <si>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</si>
  <si>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</si>
  <si>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</si>
  <si>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</si>
  <si>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</si>
  <si>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</si>
  <si>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</si>
  <si>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</si>
  <si>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</si>
  <si>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</si>
  <si>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</si>
  <si>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</si>
  <si>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</si>
  <si>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</si>
  <si>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</si>
  <si>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</si>
  <si>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</si>
  <si>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</si>
  <si>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</si>
  <si>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</si>
  <si>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</si>
  <si>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</si>
  <si>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</si>
  <si>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</si>
  <si>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</si>
  <si>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</si>
  <si>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</si>
  <si>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</si>
  <si>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</si>
  <si>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</si>
  <si>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</si>
  <si>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</si>
  <si>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</si>
  <si>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</si>
  <si>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</si>
  <si>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</si>
  <si>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</si>
  <si>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</si>
  <si>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</si>
  <si>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</si>
  <si>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</si>
  <si>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</si>
  <si>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</si>
  <si>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</si>
  <si>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</si>
  <si>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</si>
  <si>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</si>
  <si>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</si>
  <si>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</si>
  <si>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</si>
  <si>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</si>
  <si>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</si>
  <si>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</si>
  <si>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</si>
  <si>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</si>
  <si>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</si>
  <si>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</si>
  <si>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</si>
  <si>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</si>
  <si>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</si>
  <si>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</si>
  <si>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</si>
  <si>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</si>
  <si>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</si>
  <si>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</si>
  <si>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</si>
  <si>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</si>
  <si>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</si>
  <si>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</si>
  <si>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</si>
  <si>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</si>
  <si>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</si>
  <si>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</si>
  <si>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</si>
  <si>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</si>
  <si>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</si>
  <si>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</si>
  <si>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</si>
  <si>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</si>
  <si>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</si>
  <si>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</si>
  <si>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</si>
  <si>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</si>
  <si>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</si>
  <si>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</si>
  <si>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</si>
  <si>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</si>
  <si>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</si>
  <si>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</si>
  <si>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</si>
  <si>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</si>
  <si>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</si>
  <si>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</si>
  <si>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</si>
  <si>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</si>
  <si>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</si>
  <si>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</si>
  <si>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</si>
  <si>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</si>
  <si>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</si>
  <si>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</si>
  <si>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</si>
  <si>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</si>
  <si>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</si>
  <si>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</si>
  <si>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</si>
  <si>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</si>
  <si>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</si>
  <si>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</si>
  <si>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</si>
  <si>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</si>
  <si>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</si>
  <si>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</si>
  <si>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</si>
  <si>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</si>
  <si>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</si>
  <si>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</si>
  <si>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</si>
  <si>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</si>
  <si>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</si>
  <si>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</si>
  <si>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</si>
  <si>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</si>
  <si>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</si>
  <si>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</si>
  <si>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</si>
  <si>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</si>
  <si>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</si>
  <si>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</si>
  <si>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</si>
  <si>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</si>
  <si>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</si>
  <si>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</si>
  <si>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</si>
  <si>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</si>
  <si>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</si>
  <si>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</si>
  <si>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</si>
  <si>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</si>
  <si>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</si>
  <si>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</si>
  <si>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</si>
  <si>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</si>
  <si>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</si>
  <si>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</si>
  <si>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</si>
  <si>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</si>
  <si>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</si>
  <si>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</si>
  <si>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</si>
  <si>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</si>
  <si>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</si>
  <si>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</si>
  <si>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</si>
  <si>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</si>
  <si>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</si>
  <si>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</si>
  <si>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</si>
  <si>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</si>
  <si>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</si>
  <si>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</si>
  <si>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</si>
  <si>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</si>
  <si>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</si>
  <si>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</si>
  <si>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</si>
  <si>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</si>
  <si>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</si>
  <si>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</si>
  <si>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</si>
  <si>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</si>
  <si>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</si>
  <si>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</si>
  <si>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</si>
  <si>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</si>
  <si>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</si>
  <si>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</si>
  <si>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</si>
  <si>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</si>
  <si>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</si>
  <si>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</si>
  <si>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</si>
  <si>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</si>
  <si>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</si>
  <si>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</si>
  <si>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</si>
  <si>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</si>
  <si>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</si>
  <si>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</si>
  <si>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</si>
  <si>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</si>
  <si>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</si>
  <si>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</si>
  <si>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</si>
  <si>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</si>
  <si>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</si>
  <si>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</si>
  <si>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</si>
  <si>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</si>
  <si>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</si>
  <si>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</si>
  <si>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</si>
  <si>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</si>
  <si>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</si>
  <si>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</si>
  <si>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</si>
  <si>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</si>
  <si>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</si>
  <si>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</si>
  <si>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</si>
  <si>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</si>
  <si>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</si>
  <si>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</si>
  <si>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</si>
  <si>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</si>
  <si>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</si>
  <si>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</si>
  <si>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</si>
  <si>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</si>
  <si>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</si>
  <si>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</si>
  <si>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</si>
  <si>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</si>
  <si>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</si>
  <si>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</si>
  <si>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</si>
  <si>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</si>
  <si>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</si>
  <si>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</si>
  <si>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</si>
  <si>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</si>
  <si>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</si>
  <si>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</si>
  <si>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</si>
  <si>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</si>
  <si>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</si>
  <si>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</si>
  <si>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</si>
  <si>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</si>
  <si>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</si>
  <si>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</si>
  <si>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</si>
  <si>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</si>
  <si>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</si>
  <si>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</si>
  <si>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</si>
  <si>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</si>
  <si>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</si>
  <si>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</si>
  <si>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</si>
  <si>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</si>
  <si>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</si>
  <si>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</si>
  <si>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</si>
  <si>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</si>
  <si>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</si>
  <si>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</si>
  <si>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</si>
  <si>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</si>
  <si>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</si>
  <si>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</si>
  <si>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</si>
  <si>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</si>
  <si>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</si>
  <si>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</si>
  <si>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</si>
  <si>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</si>
  <si>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</si>
  <si>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</si>
  <si>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</si>
  <si>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</si>
  <si>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</si>
  <si>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</si>
  <si>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</si>
  <si>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</si>
  <si>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</si>
  <si>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</si>
  <si>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</si>
  <si>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</si>
  <si>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</si>
  <si>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</si>
  <si>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</si>
  <si>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</si>
  <si>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</si>
  <si>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</si>
  <si>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</si>
  <si>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</si>
  <si>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</si>
  <si>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</si>
  <si>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</si>
  <si>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</si>
  <si>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</si>
  <si>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</si>
  <si>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</si>
  <si>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</si>
  <si>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</si>
  <si>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</si>
  <si>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</si>
  <si>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</si>
  <si>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</si>
  <si>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</si>
  <si>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</si>
  <si>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</si>
  <si>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</si>
  <si>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</si>
  <si>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</si>
  <si>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</si>
  <si>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</si>
  <si>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</si>
  <si>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</si>
  <si>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</si>
  <si>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</si>
  <si>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</si>
  <si>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</si>
  <si>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</si>
  <si>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</si>
  <si>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</si>
  <si>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</si>
  <si>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</si>
  <si>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</si>
  <si>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</si>
  <si>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</si>
  <si>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</si>
  <si>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</si>
  <si>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</si>
  <si>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</si>
  <si>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</si>
  <si>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</si>
  <si>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</si>
  <si>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</si>
  <si>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</si>
  <si>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</si>
  <si>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</si>
  <si>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</si>
  <si>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</si>
  <si>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</si>
  <si>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</si>
  <si>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</si>
  <si>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</si>
  <si>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</si>
  <si>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</si>
  <si>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</si>
  <si>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</si>
  <si>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</si>
  <si>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</si>
  <si>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</si>
  <si>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</si>
  <si>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</si>
  <si>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</si>
  <si>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</si>
  <si>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</si>
  <si>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</si>
  <si>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</si>
  <si>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</si>
  <si>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</si>
  <si>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</si>
  <si>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</si>
  <si>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</si>
  <si>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</si>
  <si>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</si>
  <si>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</si>
  <si>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</si>
  <si>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</si>
  <si>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</si>
  <si>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</si>
  <si>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</si>
  <si>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</si>
  <si>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</si>
  <si>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</si>
  <si>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</si>
  <si>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</si>
  <si>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</si>
  <si>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</si>
  <si>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</si>
  <si>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</si>
  <si>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</si>
  <si>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</si>
  <si>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</si>
  <si>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</si>
  <si>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</si>
  <si>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</si>
  <si>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</si>
  <si>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</si>
  <si>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</si>
  <si>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</si>
  <si>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</si>
  <si>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</si>
  <si>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</si>
  <si>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</si>
  <si>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</si>
  <si>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</si>
  <si>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</si>
  <si>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</si>
  <si>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</si>
  <si>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</si>
  <si>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</si>
  <si>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</si>
  <si>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</si>
  <si>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</si>
  <si>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</si>
  <si>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</si>
  <si>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</si>
  <si>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</si>
  <si>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</si>
  <si>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</si>
  <si>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</si>
  <si>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</si>
  <si>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</si>
  <si>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</si>
  <si>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</si>
  <si>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</si>
  <si>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</si>
  <si>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</si>
  <si>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</si>
  <si>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</si>
  <si>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</si>
  <si>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</si>
  <si>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</si>
  <si>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</si>
  <si>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</si>
  <si>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</si>
  <si>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</si>
  <si>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</si>
  <si>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</si>
  <si>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</si>
  <si>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</si>
  <si>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</si>
  <si>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</si>
  <si>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</si>
  <si>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</si>
  <si>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</si>
  <si>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</si>
  <si>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</si>
  <si>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</si>
  <si>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</si>
  <si>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</si>
  <si>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</si>
  <si>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</si>
  <si>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</si>
  <si>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</si>
  <si>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</si>
  <si>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</si>
  <si>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</si>
  <si>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</si>
  <si>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</si>
  <si>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</si>
  <si>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</si>
  <si>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</si>
  <si>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</si>
  <si>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</si>
  <si>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</si>
  <si>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</si>
  <si>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</si>
  <si>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</si>
  <si>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</si>
  <si>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</si>
  <si>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</si>
  <si>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</si>
  <si>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</si>
  <si>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</si>
  <si>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</si>
  <si>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</si>
  <si>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</si>
  <si>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</si>
  <si>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</si>
  <si>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</si>
  <si>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</si>
  <si>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</si>
  <si>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</si>
  <si>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</si>
  <si>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</si>
  <si>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</si>
  <si>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</si>
  <si>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</si>
  <si>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</si>
  <si>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</si>
  <si>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</si>
  <si>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</si>
  <si>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</si>
  <si>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</si>
  <si>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</si>
  <si>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</si>
  <si>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</si>
  <si>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</si>
  <si>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</si>
  <si>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</si>
  <si>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</si>
  <si>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</si>
  <si>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</si>
  <si>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</si>
  <si>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</si>
  <si>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</si>
  <si>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</si>
  <si>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</si>
  <si>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</si>
  <si>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</si>
  <si>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</si>
  <si>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</si>
  <si>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</si>
  <si>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</si>
  <si>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</si>
  <si>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</si>
  <si>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</si>
  <si>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</si>
  <si>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</si>
  <si>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</si>
  <si>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</si>
  <si>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</si>
  <si>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</si>
  <si>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</si>
  <si>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</si>
  <si>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</si>
  <si>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</si>
  <si>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</si>
  <si>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</si>
  <si>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</si>
  <si>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</si>
  <si>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</si>
  <si>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</si>
  <si>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</si>
  <si>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</si>
  <si>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</si>
  <si>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</si>
  <si>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</si>
  <si>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</si>
  <si>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</si>
  <si>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</si>
  <si>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</si>
  <si>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</si>
  <si>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</si>
  <si>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</si>
  <si>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</si>
  <si>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</si>
  <si>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</si>
  <si>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</si>
  <si>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</si>
  <si>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</si>
  <si>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</si>
  <si>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</si>
  <si>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</si>
  <si>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</si>
  <si>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</si>
  <si>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</si>
  <si>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</si>
  <si>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</si>
  <si>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</si>
  <si>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</si>
  <si>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</si>
  <si>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</si>
  <si>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</si>
  <si>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</si>
  <si>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</si>
  <si>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</si>
  <si>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</si>
  <si>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</si>
  <si>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</si>
  <si>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</si>
  <si>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</si>
  <si>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</si>
  <si>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</si>
  <si>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</si>
  <si>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</si>
  <si>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</si>
  <si>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</si>
  <si>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</si>
  <si>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</si>
  <si>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</si>
  <si>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</si>
  <si>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</si>
  <si>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</si>
  <si>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</si>
  <si>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</si>
  <si>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</si>
  <si>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</si>
  <si>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</si>
  <si>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</si>
  <si>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</si>
  <si>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</si>
  <si>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</si>
  <si>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</si>
  <si>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</si>
  <si>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</si>
  <si>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</si>
  <si>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</si>
  <si>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</si>
  <si>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</si>
  <si>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</si>
  <si>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</si>
  <si>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</si>
  <si>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</si>
  <si>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</si>
  <si>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</si>
  <si>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</si>
  <si>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</si>
  <si>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</si>
  <si>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</si>
  <si>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</si>
  <si>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</si>
  <si>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</si>
  <si>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</si>
  <si>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</si>
  <si>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</si>
  <si>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</si>
  <si>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</si>
  <si>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</si>
  <si>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</si>
  <si>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</si>
  <si>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</si>
  <si>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</si>
  <si>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</si>
  <si>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</si>
  <si>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</si>
  <si>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</si>
  <si>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</si>
  <si>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</si>
  <si>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</si>
  <si>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</si>
  <si>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</si>
  <si>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</si>
  <si>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</si>
  <si>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</si>
  <si>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</si>
  <si>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</si>
  <si>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</si>
  <si>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</si>
  <si>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</si>
  <si>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</si>
  <si>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</si>
  <si>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</si>
  <si>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</si>
  <si>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</si>
  <si>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</si>
  <si>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</si>
  <si>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</si>
  <si>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</si>
  <si>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</si>
  <si>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</si>
  <si>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</si>
  <si>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</si>
  <si>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</si>
  <si>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</si>
  <si>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</si>
  <si>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</si>
  <si>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</si>
  <si>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</si>
  <si>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</si>
  <si>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</si>
  <si>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</si>
  <si>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</si>
  <si>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</si>
  <si>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</si>
  <si>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</si>
  <si>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</si>
  <si>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</si>
  <si>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</si>
  <si>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</si>
  <si>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</si>
  <si>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</si>
  <si>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</si>
  <si>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</si>
  <si>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</si>
  <si>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</si>
  <si>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</si>
  <si>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</si>
  <si>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</si>
  <si>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</si>
  <si>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</si>
  <si>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</si>
  <si>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</si>
  <si>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</si>
  <si>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</si>
  <si>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</si>
  <si>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</si>
  <si>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</si>
  <si>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</si>
  <si>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</si>
  <si>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</si>
  <si>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</si>
  <si>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</si>
  <si>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</si>
  <si>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</si>
  <si>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</si>
  <si>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</si>
  <si>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</si>
  <si>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</si>
  <si>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</si>
  <si>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</si>
  <si>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</si>
  <si>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</si>
  <si>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</si>
  <si>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</si>
  <si>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</si>
  <si>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</si>
  <si>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</si>
  <si>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</si>
  <si>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</si>
  <si>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</si>
  <si>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</si>
  <si>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</si>
  <si>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</si>
  <si>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</si>
  <si>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</si>
  <si>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</si>
  <si>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</si>
  <si>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</si>
  <si>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</si>
  <si>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</si>
  <si>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</si>
  <si>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</si>
  <si>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</si>
  <si>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</si>
  <si>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</si>
  <si>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</si>
  <si>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</si>
  <si>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</si>
  <si>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</si>
  <si>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</si>
  <si>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</si>
  <si>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</si>
  <si>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</si>
  <si>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</si>
  <si>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</si>
  <si>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</si>
  <si>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</si>
  <si>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</si>
  <si>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</si>
  <si>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</si>
  <si>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</si>
  <si>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</si>
  <si>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</si>
  <si>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</si>
  <si>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</si>
  <si>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</si>
  <si>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</si>
  <si>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</si>
  <si>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</si>
  <si>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</si>
  <si>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</si>
  <si>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</si>
  <si>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</si>
  <si>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</si>
  <si>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</si>
  <si>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</si>
  <si>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</si>
  <si>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</si>
  <si>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</si>
  <si>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</si>
  <si>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</si>
  <si>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</si>
  <si>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</si>
  <si>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</si>
  <si>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</si>
  <si>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</si>
  <si>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</si>
  <si>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</si>
  <si>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</si>
  <si>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</si>
  <si>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</si>
  <si>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</si>
  <si>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</si>
  <si>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</si>
  <si>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</si>
  <si>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</si>
  <si>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</si>
  <si>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</si>
  <si>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</si>
  <si>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</si>
  <si>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</si>
  <si>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</si>
  <si>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</si>
  <si>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</si>
  <si>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</si>
  <si>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</si>
  <si>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</si>
  <si>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</si>
  <si>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</si>
  <si>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</si>
  <si>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</si>
  <si>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</si>
  <si>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</si>
  <si>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</si>
  <si>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</si>
  <si>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</si>
  <si>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</si>
  <si>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</si>
  <si>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</si>
  <si>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</si>
  <si>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</si>
  <si>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</si>
  <si>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</si>
  <si>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</si>
  <si>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</si>
  <si>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</si>
  <si>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</si>
  <si>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</si>
  <si>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</si>
  <si>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</si>
  <si>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</si>
  <si>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</si>
  <si>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</si>
  <si>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</si>
  <si>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</si>
  <si>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</si>
  <si>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</si>
  <si>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</si>
  <si>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</si>
  <si>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</si>
  <si>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</si>
  <si>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</si>
  <si>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</si>
  <si>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</si>
  <si>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</si>
  <si>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</si>
  <si>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</si>
  <si>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</si>
  <si>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</si>
  <si>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</si>
  <si>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</si>
  <si>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</si>
  <si>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</si>
  <si>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</si>
  <si>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</si>
  <si>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</si>
  <si>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</si>
  <si>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</si>
  <si>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</si>
  <si>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</si>
  <si>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</si>
  <si>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</si>
  <si>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</si>
  <si>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</si>
  <si>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</si>
  <si>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</si>
  <si>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</si>
  <si>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</si>
  <si>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</si>
  <si>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</si>
  <si>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</si>
  <si>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</si>
  <si>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</si>
  <si>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</si>
  <si>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</si>
  <si>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</si>
  <si>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</si>
  <si>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</si>
  <si>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</si>
  <si>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</si>
  <si>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</si>
  <si>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</si>
  <si>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</si>
  <si>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</si>
  <si>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</si>
  <si>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</si>
  <si>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</si>
  <si>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</si>
  <si>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</si>
  <si>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</si>
  <si>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</si>
  <si>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</si>
  <si>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</si>
  <si>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</si>
  <si>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</si>
  <si>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</si>
  <si>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</si>
  <si>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</si>
  <si>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</si>
  <si>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</si>
  <si>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</si>
  <si>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</si>
  <si>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</si>
  <si>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</si>
  <si>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</si>
  <si>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</si>
  <si>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</si>
  <si>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</si>
  <si>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</si>
  <si>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</si>
  <si>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</si>
  <si>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</si>
  <si>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</si>
  <si>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</si>
  <si>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</si>
  <si>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</si>
  <si>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</si>
  <si>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</si>
  <si>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</si>
  <si>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</si>
  <si>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</si>
  <si>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</si>
  <si>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</si>
  <si>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</si>
  <si>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</si>
  <si>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</si>
  <si>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</si>
  <si>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</si>
  <si>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</si>
  <si>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</si>
  <si>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</si>
  <si>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</si>
  <si>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</si>
  <si>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</si>
  <si>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</si>
  <si>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</si>
  <si>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</si>
  <si>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</si>
  <si>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</si>
  <si>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</si>
  <si>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</si>
  <si>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</si>
  <si>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</si>
  <si>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</si>
  <si>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</si>
  <si>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</si>
  <si>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</si>
  <si>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</si>
  <si>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</si>
  <si>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</si>
  <si>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</si>
  <si>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</si>
  <si>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</si>
  <si>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</si>
  <si>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</si>
  <si>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</si>
  <si>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</si>
  <si>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</si>
  <si>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</si>
  <si>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</si>
  <si>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</si>
  <si>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</si>
  <si>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</si>
  <si>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</si>
  <si>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</si>
  <si>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</si>
  <si>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</si>
  <si>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</si>
  <si>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</si>
  <si>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</si>
  <si>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</si>
  <si>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</si>
  <si>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</si>
  <si>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</si>
  <si>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</si>
  <si>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</si>
  <si>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</si>
  <si>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</si>
  <si>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</si>
  <si>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</si>
  <si>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</si>
  <si>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</si>
  <si>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</si>
  <si>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</si>
  <si>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</si>
  <si>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</si>
  <si>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</si>
  <si>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</si>
  <si>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</si>
  <si>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</si>
  <si>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</si>
  <si>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</si>
  <si>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</si>
  <si>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</si>
  <si>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</si>
  <si>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</si>
  <si>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</si>
  <si>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</si>
  <si>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</si>
  <si>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</si>
  <si>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</si>
  <si>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</si>
  <si>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</si>
  <si>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</si>
  <si>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</si>
  <si>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</si>
  <si>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</si>
  <si>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</si>
  <si>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</si>
  <si>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</si>
  <si>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</si>
  <si>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</si>
  <si>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</si>
  <si>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</si>
  <si>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</si>
  <si>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</si>
  <si>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</si>
  <si>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</si>
  <si>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</si>
  <si>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</si>
  <si>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</si>
  <si>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</si>
  <si>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</si>
  <si>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</si>
  <si>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</si>
  <si>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</si>
  <si>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</si>
  <si>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</si>
  <si>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</si>
  <si>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</si>
  <si>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</si>
  <si>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</si>
  <si>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</si>
  <si>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</si>
  <si>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</si>
  <si>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</si>
  <si>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</si>
  <si>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</si>
  <si>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</si>
  <si>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</si>
  <si>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</si>
  <si>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</si>
  <si>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</si>
  <si>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</si>
  <si>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</si>
  <si>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</si>
  <si>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</si>
  <si>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</si>
  <si>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</si>
  <si>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</si>
  <si>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</si>
  <si>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</si>
  <si>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</si>
  <si>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</si>
  <si>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</si>
  <si>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</si>
  <si>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</si>
  <si>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</si>
  <si>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</si>
  <si>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</si>
  <si>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</si>
  <si>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</si>
  <si>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</si>
  <si>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</si>
  <si>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</si>
  <si>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</si>
  <si>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</si>
  <si>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</si>
  <si>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</si>
  <si>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</si>
  <si>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</si>
  <si>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</si>
  <si>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</si>
  <si>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</si>
  <si>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</si>
  <si>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</si>
  <si>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</si>
  <si>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</si>
  <si>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</si>
  <si>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</si>
  <si>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</si>
  <si>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</si>
  <si>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</si>
  <si>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</si>
  <si>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</si>
  <si>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</si>
  <si>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</si>
  <si>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</si>
  <si>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</si>
  <si>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</si>
  <si>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</si>
  <si>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</si>
  <si>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</si>
  <si>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</si>
  <si>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</si>
  <si>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</si>
  <si>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</si>
  <si>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</si>
  <si>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</si>
  <si>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</si>
  <si>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</si>
  <si>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</si>
  <si>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</si>
  <si>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</si>
  <si>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</si>
  <si>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</si>
  <si>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</si>
  <si>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</si>
  <si>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</si>
  <si>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</si>
  <si>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</si>
  <si>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</si>
  <si>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</si>
  <si>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</si>
  <si>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</si>
  <si>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</si>
  <si>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</si>
  <si>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</si>
  <si>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</si>
  <si>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</si>
  <si>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</si>
  <si>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</si>
  <si>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</si>
  <si>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</si>
  <si>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</si>
  <si>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</si>
  <si>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</si>
  <si>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</si>
  <si>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</si>
  <si>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</si>
  <si>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</si>
  <si>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</si>
  <si>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</si>
  <si>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</si>
  <si>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</si>
  <si>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</si>
  <si>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</si>
  <si>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</si>
  <si>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</si>
  <si>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</si>
  <si>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</si>
  <si>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</si>
  <si>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</si>
  <si>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</si>
  <si>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</si>
  <si>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</si>
  <si>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</si>
  <si>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</si>
  <si>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</si>
  <si>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</si>
  <si>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</si>
  <si>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</si>
  <si>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</si>
  <si>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</si>
  <si>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</si>
  <si>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</si>
  <si>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</si>
  <si>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</si>
  <si>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</si>
  <si>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</si>
  <si>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</si>
  <si>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</si>
  <si>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</si>
  <si>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</si>
  <si>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</si>
  <si>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</si>
  <si>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</si>
  <si>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</si>
  <si>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</si>
  <si>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</si>
  <si>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</si>
  <si>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</si>
  <si>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</si>
  <si>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</si>
  <si>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</si>
  <si>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</si>
  <si>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</si>
  <si>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</si>
  <si>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</si>
  <si>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</si>
  <si>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</si>
  <si>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</si>
  <si>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</si>
  <si>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</si>
  <si>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</si>
  <si>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</si>
  <si>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</si>
  <si>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</si>
  <si>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</si>
  <si>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</si>
  <si>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</si>
  <si>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</si>
  <si>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</si>
  <si>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</si>
  <si>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</si>
  <si>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</si>
  <si>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</si>
  <si>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</si>
  <si>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</si>
  <si>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</si>
  <si>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</si>
  <si>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</si>
  <si>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</si>
  <si>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</si>
  <si>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</si>
  <si>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</si>
  <si>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</si>
  <si>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</si>
  <si>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</si>
  <si>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</si>
  <si>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</si>
  <si>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</si>
  <si>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</si>
  <si>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</si>
  <si>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</si>
  <si>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</si>
  <si>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</si>
  <si>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</si>
  <si>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</si>
  <si>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</si>
  <si>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</si>
  <si>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</si>
  <si>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</si>
  <si>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</si>
  <si>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</si>
  <si>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</si>
  <si>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</si>
  <si>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</si>
  <si>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</si>
  <si>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</si>
  <si>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</si>
  <si>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</si>
  <si>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</si>
  <si>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</si>
  <si>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</si>
  <si>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</si>
  <si>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</si>
  <si>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</si>
  <si>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</si>
  <si>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</si>
  <si>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</si>
  <si>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</si>
  <si>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</si>
  <si>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</si>
  <si>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</si>
  <si>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</si>
  <si>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</si>
  <si>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</si>
  <si>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</si>
  <si>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</si>
  <si>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</si>
  <si>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</si>
  <si>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</si>
  <si>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</si>
  <si>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</si>
  <si>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</si>
  <si>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</si>
  <si>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</si>
  <si>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</si>
  <si>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</si>
  <si>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</si>
  <si>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</si>
  <si>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</si>
  <si>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</si>
  <si>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</si>
  <si>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</si>
  <si>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</si>
  <si>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</si>
  <si>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</si>
  <si>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</si>
  <si>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</si>
  <si>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</si>
  <si>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</si>
  <si>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</si>
  <si>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</si>
  <si>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</si>
  <si>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</si>
  <si>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</si>
  <si>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</si>
  <si>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</si>
  <si>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</si>
  <si>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</si>
  <si>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</si>
  <si>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</si>
  <si>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</si>
  <si>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</si>
  <si>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</si>
  <si>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</si>
  <si>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</si>
  <si>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</si>
  <si>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</si>
  <si>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</si>
  <si>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</si>
  <si>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</si>
  <si>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</si>
  <si>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</si>
  <si>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</si>
  <si>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</si>
  <si>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</si>
  <si>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</si>
  <si>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</si>
  <si>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</si>
  <si>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</si>
  <si>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</si>
  <si>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</si>
  <si>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</si>
  <si>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</si>
  <si>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</si>
  <si>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</si>
  <si>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</si>
  <si>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</si>
  <si>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</si>
  <si>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</si>
  <si>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</si>
  <si>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</si>
  <si>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</si>
  <si>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</si>
  <si>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</si>
  <si>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</si>
  <si>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</si>
  <si>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</si>
  <si>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</si>
  <si>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</si>
  <si>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</si>
  <si>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</si>
  <si>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</si>
  <si>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</si>
  <si>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</si>
  <si>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</si>
  <si>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</si>
  <si>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</si>
  <si>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</si>
  <si>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</si>
  <si>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</si>
  <si>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</si>
  <si>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</si>
  <si>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</si>
  <si>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</si>
  <si>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</si>
  <si>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</si>
  <si>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</si>
  <si>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</si>
  <si>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</si>
  <si>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</si>
  <si>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</si>
  <si>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</si>
  <si>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</si>
  <si>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</si>
  <si>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</si>
  <si>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</si>
  <si>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</si>
  <si>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</si>
  <si>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</si>
  <si>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</si>
  <si>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</si>
  <si>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</si>
  <si>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</si>
  <si>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</si>
  <si>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</si>
  <si>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</si>
  <si>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</si>
  <si>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</si>
  <si>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</si>
  <si>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</si>
  <si>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</si>
  <si>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</si>
  <si>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</si>
  <si>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</si>
  <si>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</si>
  <si>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</si>
  <si>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</si>
  <si>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</si>
  <si>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</si>
  <si>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</si>
  <si>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</si>
  <si>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</si>
  <si>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</si>
  <si>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</si>
  <si>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</si>
  <si>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</si>
  <si>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</si>
  <si>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</si>
  <si>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</si>
  <si>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</si>
  <si>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</si>
  <si>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</si>
  <si>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</si>
  <si>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</si>
  <si>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</si>
  <si>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</si>
  <si>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</si>
  <si>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</si>
  <si>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</si>
  <si>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</si>
  <si>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</si>
  <si>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</si>
  <si>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</si>
  <si>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</si>
  <si>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</si>
  <si>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</si>
  <si>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</si>
  <si>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</si>
  <si>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</si>
  <si>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</si>
  <si>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</si>
  <si>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</si>
  <si>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</si>
  <si>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</si>
  <si>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</si>
  <si>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</si>
  <si>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</si>
  <si>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</si>
  <si>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</si>
  <si>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</si>
  <si>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</si>
  <si>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</si>
  <si>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</si>
  <si>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</si>
  <si>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</si>
  <si>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</si>
  <si>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</si>
  <si>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</si>
  <si>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</si>
  <si>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</si>
  <si>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</si>
  <si>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</si>
  <si>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</si>
  <si>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</si>
  <si>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</si>
  <si>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</si>
  <si>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</si>
  <si>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</si>
  <si>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</si>
  <si>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</si>
  <si>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</si>
  <si>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</si>
  <si>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</si>
  <si>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</si>
  <si>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</si>
  <si>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</si>
  <si>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</si>
  <si>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</si>
  <si>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</si>
  <si>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</si>
  <si>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</si>
  <si>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</si>
  <si>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</si>
  <si>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</si>
  <si>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</si>
  <si>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</si>
  <si>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</si>
  <si>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</si>
  <si>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</si>
  <si>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</si>
  <si>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</si>
  <si>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</si>
  <si>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</si>
  <si>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</si>
  <si>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</si>
  <si>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</si>
  <si>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</si>
  <si>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</si>
  <si>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</si>
  <si>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</si>
  <si>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</si>
  <si>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</si>
  <si>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</si>
  <si>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</si>
  <si>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</si>
  <si>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</si>
  <si>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</si>
  <si>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</si>
  <si>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</si>
  <si>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</si>
  <si>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</si>
  <si>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</si>
  <si>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</si>
  <si>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</si>
  <si>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</si>
  <si>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</si>
  <si>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</si>
  <si>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</si>
  <si>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</si>
  <si>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</si>
  <si>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</si>
  <si>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</si>
  <si>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</si>
  <si>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</si>
  <si>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</si>
  <si>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</si>
  <si>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</si>
  <si>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</si>
  <si>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</si>
  <si>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</si>
  <si>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</si>
  <si>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</si>
  <si>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</si>
  <si>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</si>
  <si>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</si>
  <si>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</si>
  <si>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</si>
  <si>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</si>
  <si>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</si>
  <si>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</si>
  <si>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</si>
  <si>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</si>
  <si>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</si>
  <si>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</si>
  <si>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</si>
  <si>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</si>
  <si>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</si>
  <si>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</si>
  <si>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</si>
  <si>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</si>
  <si>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</si>
  <si>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</si>
  <si>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</si>
  <si>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</si>
  <si>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</si>
  <si>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</si>
  <si>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</si>
  <si>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</si>
  <si>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</si>
  <si>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</si>
  <si>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</si>
  <si>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</si>
  <si>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</si>
  <si>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</si>
  <si>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</si>
  <si>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</si>
  <si>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</si>
  <si>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</si>
  <si>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</si>
  <si>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</si>
  <si>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</si>
  <si>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</si>
  <si>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</si>
  <si>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</si>
  <si>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</si>
  <si>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</si>
  <si>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</si>
  <si>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</si>
  <si>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</si>
  <si>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</si>
  <si>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</si>
  <si>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</si>
  <si>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</si>
  <si>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</si>
  <si>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</si>
  <si>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</si>
  <si>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</si>
  <si>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</si>
  <si>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</si>
  <si>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</si>
  <si>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</si>
  <si>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</si>
  <si>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</si>
  <si>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</si>
  <si>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</si>
  <si>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</si>
  <si>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</si>
  <si>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</si>
  <si>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</si>
  <si>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</si>
  <si>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</si>
  <si>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</si>
  <si>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</si>
  <si>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</si>
  <si>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</si>
  <si>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</si>
  <si>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</si>
  <si>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</si>
  <si>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</si>
  <si>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</si>
  <si>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</si>
  <si>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</si>
  <si>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</si>
  <si>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</si>
  <si>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</si>
  <si>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</si>
  <si>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</si>
  <si>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</si>
  <si>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</si>
  <si>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</si>
  <si>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</si>
  <si>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</si>
  <si>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</si>
  <si>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</si>
  <si>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</si>
  <si>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</si>
  <si>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</si>
  <si>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</si>
  <si>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</si>
  <si>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</si>
  <si>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</si>
  <si>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</si>
  <si>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</si>
  <si>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</si>
  <si>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</si>
  <si>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</si>
  <si>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</si>
  <si>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</si>
  <si>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</si>
  <si>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</si>
  <si>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</si>
  <si>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</si>
  <si>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</si>
  <si>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</si>
  <si>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</si>
  <si>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</si>
  <si>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</si>
  <si>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</si>
  <si>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</si>
  <si>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</si>
  <si>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</si>
  <si>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</si>
  <si>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</si>
  <si>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</si>
  <si>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</si>
  <si>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</si>
  <si>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</si>
  <si>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</si>
  <si>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</si>
  <si>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</si>
  <si>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</si>
  <si>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</si>
  <si>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</si>
  <si>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</si>
  <si>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</si>
  <si>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</si>
  <si>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</si>
  <si>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</si>
  <si>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</si>
  <si>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</si>
  <si>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</si>
  <si>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</si>
  <si>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</si>
  <si>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</si>
  <si>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</si>
  <si>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</si>
  <si>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</si>
  <si>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</si>
  <si>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</si>
  <si>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</si>
  <si>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</si>
  <si>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</si>
  <si>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</si>
  <si>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</si>
  <si>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</si>
  <si>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</si>
  <si>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</si>
  <si>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</si>
  <si>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</si>
  <si>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</si>
  <si>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</si>
  <si>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</si>
  <si>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</si>
  <si>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</si>
  <si>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</si>
  <si>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</si>
  <si>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</si>
  <si>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</si>
  <si>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</si>
  <si>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</si>
  <si>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</si>
  <si>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</si>
  <si>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</si>
  <si>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</si>
  <si>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</si>
  <si>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</si>
  <si>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</si>
  <si>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</si>
  <si>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</si>
  <si>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</si>
  <si>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</si>
  <si>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</si>
  <si>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</si>
  <si>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</si>
  <si>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</si>
  <si>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</si>
  <si>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</si>
  <si>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</si>
  <si>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</si>
  <si>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</si>
  <si>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</si>
  <si>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</si>
  <si>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</si>
  <si>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</si>
  <si>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</si>
  <si>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</si>
  <si>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</si>
  <si>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</si>
  <si>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</si>
  <si>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</si>
  <si>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</si>
  <si>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</si>
  <si>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</si>
  <si>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</si>
  <si>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</si>
  <si>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</si>
  <si>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</si>
  <si>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</si>
  <si>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</si>
  <si>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</si>
  <si>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</si>
  <si>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</si>
  <si>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</si>
  <si>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</si>
  <si>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</si>
  <si>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</si>
  <si>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</si>
  <si>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</si>
  <si>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</si>
  <si>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</si>
  <si>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</si>
  <si>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</si>
  <si>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</si>
  <si>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</si>
  <si>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</si>
  <si>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</si>
  <si>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</si>
  <si>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</si>
  <si>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</si>
  <si>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</si>
  <si>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</si>
  <si>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</si>
  <si>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</si>
  <si>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</si>
  <si>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</si>
  <si>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</si>
  <si>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</si>
  <si>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</si>
  <si>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</si>
  <si>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</si>
  <si>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</si>
  <si>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</si>
  <si>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</si>
  <si>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</si>
  <si>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</si>
  <si>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</si>
  <si>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</si>
  <si>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</si>
  <si>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</si>
  <si>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</si>
  <si>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</si>
  <si>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</si>
  <si>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</si>
  <si>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</si>
  <si>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</si>
  <si>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</si>
  <si>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</si>
  <si>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</si>
  <si>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</si>
  <si>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</si>
  <si>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</si>
  <si>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</si>
  <si>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</si>
  <si>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</si>
  <si>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</si>
  <si>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</si>
  <si>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</si>
  <si>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</si>
  <si>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</si>
  <si>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</si>
  <si>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</si>
  <si>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</si>
  <si>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</si>
  <si>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</si>
  <si>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</si>
  <si>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</si>
  <si>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</si>
  <si>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</si>
  <si>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</si>
  <si>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</si>
  <si>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</si>
  <si>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</si>
  <si>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</si>
  <si>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</si>
  <si>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</si>
  <si>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</si>
  <si>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</si>
  <si>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</si>
  <si>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</si>
  <si>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</si>
  <si>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</si>
  <si>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</si>
  <si>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</si>
  <si>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</si>
  <si>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</si>
  <si>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</si>
  <si>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</si>
  <si>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</si>
  <si>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</si>
  <si>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</si>
  <si>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</si>
  <si>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</si>
  <si>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</si>
  <si>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</si>
  <si>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</si>
  <si>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</si>
  <si>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</si>
  <si>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</si>
  <si>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</si>
  <si>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</si>
  <si>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</si>
  <si>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</si>
  <si>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</si>
  <si>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</si>
  <si>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</si>
  <si>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</si>
  <si>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</si>
  <si>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</si>
  <si>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</si>
  <si>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</si>
  <si>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</si>
  <si>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</si>
  <si>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</si>
  <si>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</si>
  <si>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</si>
  <si>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</si>
  <si>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</si>
  <si>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</si>
  <si>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</si>
  <si>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</si>
  <si>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</si>
  <si>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</si>
  <si>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</si>
  <si>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</si>
  <si>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</si>
  <si>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</si>
  <si>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</si>
  <si>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</si>
  <si>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</si>
  <si>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</si>
  <si>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</si>
  <si>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</si>
  <si>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</si>
  <si>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</si>
  <si>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</si>
  <si>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</si>
  <si>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</si>
  <si>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</si>
  <si>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</si>
  <si>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</si>
  <si>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</si>
  <si>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</si>
  <si>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</si>
  <si>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</si>
  <si>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</si>
  <si>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</si>
  <si>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</si>
  <si>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</si>
  <si>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</si>
  <si>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</si>
  <si>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</si>
  <si>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</si>
  <si>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</si>
  <si>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</si>
  <si>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</si>
  <si>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</si>
  <si>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</si>
  <si>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</si>
  <si>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</si>
  <si>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</si>
  <si>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</si>
  <si>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</si>
  <si>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</si>
  <si>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</si>
  <si>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</si>
  <si>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</si>
  <si>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</si>
  <si>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</si>
  <si>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</si>
  <si>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</si>
  <si>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</si>
  <si>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</si>
  <si>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</si>
  <si>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</si>
  <si>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</si>
  <si>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</si>
  <si>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</si>
  <si>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</si>
  <si>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</si>
  <si>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</si>
  <si>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</si>
  <si>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</si>
  <si>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</si>
  <si>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</si>
  <si>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</si>
  <si>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</si>
  <si>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</si>
  <si>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</si>
  <si>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</si>
  <si>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</si>
  <si>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</si>
  <si>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</si>
  <si>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</si>
  <si>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</si>
  <si>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</si>
  <si>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</si>
  <si>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</si>
  <si>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</si>
  <si>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</si>
  <si>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</si>
  <si>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</si>
  <si>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</si>
  <si>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</si>
  <si>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</si>
  <si>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</si>
  <si>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</si>
  <si>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</si>
  <si>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</si>
  <si>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</si>
  <si>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</si>
  <si>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</si>
  <si>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</si>
  <si>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</si>
  <si>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</si>
  <si>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</si>
  <si>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</si>
  <si>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</si>
  <si>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</si>
  <si>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</si>
  <si>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</si>
  <si>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</si>
  <si>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</si>
  <si>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</si>
  <si>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</si>
  <si>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</si>
  <si>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</si>
  <si>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</si>
  <si>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</si>
  <si>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</si>
  <si>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</si>
  <si>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</si>
  <si>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</si>
  <si>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</si>
  <si>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</si>
  <si>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</si>
  <si>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</si>
  <si>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</si>
  <si>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</si>
  <si>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</si>
  <si>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</si>
  <si>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</si>
  <si>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</si>
  <si>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</si>
  <si>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</si>
  <si>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</si>
  <si>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</si>
  <si>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</si>
  <si>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</si>
  <si>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</si>
  <si>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</si>
  <si>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</si>
  <si>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</si>
  <si>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</si>
  <si>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</si>
  <si>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</si>
  <si>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</si>
  <si>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</si>
  <si>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</si>
  <si>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</si>
  <si>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</si>
  <si>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</si>
  <si>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</si>
  <si>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</si>
  <si>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</si>
  <si>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</si>
  <si>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</si>
  <si>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</si>
  <si>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</si>
  <si>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</si>
  <si>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</si>
  <si>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</si>
  <si>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</si>
  <si>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</si>
  <si>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</si>
  <si>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</si>
  <si>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</si>
  <si>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</si>
  <si>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</si>
  <si>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</si>
  <si>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</si>
  <si>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</si>
  <si>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</si>
  <si>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</si>
  <si>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</si>
  <si>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</si>
  <si>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</si>
  <si>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</si>
  <si>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</si>
  <si>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</si>
  <si>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</si>
  <si>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</si>
  <si>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</si>
  <si>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</si>
  <si>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</si>
  <si>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</si>
  <si>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</si>
  <si>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</si>
  <si>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</si>
  <si>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</si>
  <si>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</si>
  <si>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</si>
  <si>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</si>
  <si>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</si>
  <si>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</si>
  <si>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</si>
  <si>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</si>
  <si>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</si>
  <si>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</si>
  <si>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</si>
  <si>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</si>
  <si>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</si>
  <si>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</si>
  <si>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</si>
  <si>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</si>
  <si>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</si>
  <si>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</si>
  <si>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</si>
  <si>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</si>
  <si>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</si>
  <si>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</si>
  <si>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</si>
  <si>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</si>
  <si>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</si>
  <si>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</si>
  <si>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</si>
  <si>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</si>
  <si>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</si>
  <si>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</si>
  <si>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</si>
  <si>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</si>
  <si>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</si>
  <si>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</si>
  <si>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</si>
  <si>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</si>
  <si>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</si>
  <si>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</si>
  <si>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</si>
  <si>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</si>
  <si>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</si>
  <si>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</si>
  <si>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</si>
  <si>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</si>
  <si>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</si>
  <si>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</si>
  <si>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</si>
  <si>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</si>
  <si>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</si>
  <si>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</si>
  <si>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</si>
  <si>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</si>
  <si>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</si>
  <si>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</si>
  <si>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</si>
  <si>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</si>
  <si>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</si>
  <si>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</si>
  <si>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</si>
  <si>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</si>
  <si>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</si>
  <si>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</si>
  <si>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</si>
  <si>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</si>
  <si>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</si>
  <si>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</si>
  <si>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</si>
  <si>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</si>
  <si>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</si>
  <si>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</si>
  <si>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</si>
  <si>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</si>
  <si>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</si>
  <si>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</si>
  <si>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</si>
  <si>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</si>
  <si>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</si>
  <si>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</si>
  <si>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</si>
  <si>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</si>
  <si>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</si>
  <si>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</si>
  <si>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</si>
  <si>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</si>
  <si>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</si>
  <si>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</si>
  <si>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</si>
  <si>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</si>
  <si>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</si>
  <si>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</si>
  <si>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</si>
  <si>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</si>
  <si>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</si>
  <si>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</si>
  <si>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</si>
  <si>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</si>
  <si>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</si>
  <si>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</si>
  <si>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</si>
  <si>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</si>
  <si>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</si>
  <si>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</si>
  <si>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</si>
  <si>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</si>
  <si>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</si>
  <si>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</si>
  <si>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</si>
  <si>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</si>
  <si>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</si>
  <si>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</si>
  <si>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</si>
  <si>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</si>
  <si>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</si>
  <si>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</si>
  <si>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</si>
  <si>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</si>
  <si>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</si>
  <si>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</si>
  <si>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</si>
  <si>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</si>
  <si>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</si>
  <si>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</si>
  <si>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</si>
  <si>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</si>
  <si>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</si>
  <si>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</si>
  <si>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</si>
  <si>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</si>
  <si>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</si>
  <si>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</si>
  <si>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</si>
  <si>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</si>
  <si>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</si>
  <si>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</si>
  <si>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</si>
  <si>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</si>
  <si>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</si>
  <si>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</si>
  <si>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</si>
  <si>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</si>
  <si>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</si>
  <si>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</si>
  <si>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</si>
  <si>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</si>
  <si>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</si>
  <si>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</si>
  <si>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</si>
  <si>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</si>
  <si>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</si>
  <si>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</si>
  <si>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</si>
  <si>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</si>
  <si>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</si>
  <si>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</si>
  <si>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</si>
  <si>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</si>
  <si>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</si>
  <si>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</si>
  <si>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</si>
  <si>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</si>
  <si>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</si>
  <si>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</si>
  <si>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</si>
  <si>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</si>
  <si>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</si>
  <si>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</si>
  <si>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</si>
  <si>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</si>
  <si>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</si>
  <si>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</si>
  <si>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</si>
  <si>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</si>
  <si>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</si>
  <si>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</si>
  <si>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</si>
  <si>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</si>
  <si>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</si>
  <si>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</si>
  <si>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</si>
  <si>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</si>
  <si>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</si>
  <si>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</si>
  <si>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</si>
  <si>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</si>
  <si>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</si>
  <si>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</si>
  <si>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</si>
  <si>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</si>
  <si>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</si>
  <si>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</si>
  <si>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</si>
  <si>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</si>
  <si>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</si>
  <si>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</si>
  <si>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</si>
  <si>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</si>
  <si>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</si>
  <si>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</si>
  <si>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</si>
  <si>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</si>
  <si>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</si>
  <si>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</si>
  <si>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</si>
  <si>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</si>
  <si>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</si>
  <si>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</si>
  <si>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</si>
  <si>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</si>
  <si>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</si>
  <si>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</si>
  <si>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</si>
  <si>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</si>
  <si>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</si>
  <si>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</si>
  <si>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</si>
  <si>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</si>
  <si>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</si>
  <si>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</si>
  <si>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</si>
  <si>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</si>
  <si>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</si>
  <si>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</si>
  <si>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</si>
  <si>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</si>
  <si>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</si>
  <si>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</si>
  <si>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</si>
  <si>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</si>
  <si>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</si>
  <si>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</si>
  <si>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</si>
  <si>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</si>
  <si>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</si>
  <si>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</si>
  <si>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</si>
  <si>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</si>
  <si>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</si>
  <si>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</si>
  <si>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</si>
  <si>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</si>
  <si>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</si>
  <si>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</si>
  <si>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</si>
  <si>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</si>
  <si>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</si>
  <si>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</si>
  <si>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</si>
  <si>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</si>
  <si>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</si>
  <si>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</si>
  <si>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</si>
  <si>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</si>
  <si>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</si>
  <si>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</si>
  <si>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</si>
  <si>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</si>
  <si>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</si>
  <si>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</si>
  <si>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</si>
  <si>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</si>
  <si>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</si>
  <si>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</si>
  <si>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</si>
  <si>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</si>
  <si>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</si>
  <si>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</si>
  <si>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</si>
  <si>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</si>
  <si>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</si>
  <si>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</si>
  <si>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</si>
  <si>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</si>
  <si>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</si>
  <si>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</si>
  <si>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</si>
  <si>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</si>
  <si>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</si>
  <si>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</si>
  <si>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</si>
  <si>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</si>
  <si>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</si>
  <si>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</si>
  <si>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</si>
  <si>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</si>
  <si>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</si>
  <si>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</si>
  <si>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</si>
  <si>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</si>
  <si>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</si>
  <si>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</si>
  <si>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</si>
  <si>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</si>
  <si>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</si>
  <si>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</si>
  <si>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</si>
  <si>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</si>
  <si>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</si>
  <si>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</si>
  <si>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</si>
  <si>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</si>
  <si>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</si>
  <si>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</si>
  <si>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</si>
  <si>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</si>
  <si>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</si>
  <si>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</si>
  <si>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</si>
  <si>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</si>
  <si>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</si>
  <si>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</si>
  <si>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</si>
  <si>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</si>
  <si>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</si>
  <si>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</si>
  <si>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</si>
  <si>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</si>
  <si>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</si>
  <si>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</si>
  <si>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</si>
  <si>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</si>
  <si>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</si>
  <si>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</si>
  <si>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</si>
  <si>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</si>
  <si>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</si>
  <si>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</si>
  <si>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</si>
  <si>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</si>
  <si>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</si>
  <si>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</si>
  <si>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</si>
  <si>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</si>
  <si>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</si>
  <si>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</si>
  <si>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</si>
  <si>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</si>
  <si>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</si>
  <si>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</si>
  <si>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</si>
  <si>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</si>
  <si>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</si>
  <si>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</si>
  <si>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</si>
  <si>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</si>
  <si>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</si>
  <si>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</si>
  <si>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</si>
  <si>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</si>
  <si>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</si>
  <si>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</si>
  <si>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</si>
  <si>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</si>
  <si>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</si>
  <si>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</si>
  <si>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</si>
  <si>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</si>
  <si>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</si>
  <si>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</si>
  <si>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</si>
  <si>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</si>
  <si>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</si>
  <si>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</si>
  <si>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</si>
  <si>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</si>
  <si>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</si>
  <si>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</si>
  <si>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</si>
  <si>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</si>
  <si>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</si>
  <si>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</si>
  <si>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</si>
  <si>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</si>
  <si>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</si>
  <si>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</si>
  <si>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</si>
  <si>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</si>
  <si>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</si>
  <si>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</si>
  <si>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</si>
  <si>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</si>
  <si>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</si>
  <si>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</si>
  <si>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</si>
  <si>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</si>
  <si>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</si>
  <si>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</si>
  <si>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</si>
  <si>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</si>
  <si>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</si>
  <si>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</si>
  <si>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</si>
  <si>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</si>
  <si>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</si>
  <si>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</si>
  <si>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</si>
  <si>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</si>
  <si>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</si>
  <si>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</si>
  <si>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</si>
  <si>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</si>
  <si>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</si>
  <si>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</si>
  <si>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</si>
  <si>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</si>
  <si>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</si>
  <si>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</si>
  <si>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</si>
  <si>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</si>
  <si>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</si>
  <si>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</si>
  <si>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</si>
  <si>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</si>
  <si>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</si>
  <si>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</si>
  <si>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</si>
  <si>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</si>
  <si>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</si>
  <si>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</si>
  <si>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</si>
  <si>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</si>
  <si>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</si>
  <si>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</si>
  <si>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</si>
  <si>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</si>
  <si>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</si>
  <si>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</si>
  <si>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</si>
  <si>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</si>
  <si>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</si>
  <si>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</si>
  <si>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</si>
  <si>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</si>
  <si>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</si>
  <si>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</si>
  <si>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</si>
  <si>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</si>
  <si>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</si>
  <si>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</si>
  <si>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</si>
  <si>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</si>
  <si>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</si>
  <si>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</si>
  <si>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</si>
  <si>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</si>
  <si>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</si>
  <si>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</si>
  <si>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</si>
  <si>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</si>
  <si>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</si>
  <si>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</si>
  <si>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</si>
  <si>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</si>
  <si>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</si>
  <si>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</si>
  <si>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</si>
  <si>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</si>
  <si>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</si>
  <si>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</si>
  <si>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</si>
  <si>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</si>
  <si>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</si>
  <si>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</si>
  <si>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</si>
  <si>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</si>
  <si>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</si>
  <si>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</si>
  <si>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</si>
  <si>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</si>
  <si>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</si>
  <si>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</si>
  <si>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</si>
  <si>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</si>
  <si>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</si>
  <si>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</si>
  <si>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</si>
  <si>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</si>
  <si>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</si>
  <si>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</si>
  <si>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</si>
  <si>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</si>
  <si>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</si>
  <si>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</si>
  <si>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</si>
  <si>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</si>
  <si>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</si>
  <si>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</si>
  <si>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</si>
  <si>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</si>
  <si>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</si>
  <si>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</si>
  <si>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</si>
  <si>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</si>
  <si>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</si>
  <si>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</si>
  <si>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</si>
  <si>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</si>
  <si>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</si>
  <si>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</si>
  <si>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</si>
  <si>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</si>
  <si>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</si>
  <si>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</si>
  <si>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</si>
  <si>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</si>
  <si>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</si>
  <si>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</si>
  <si>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</si>
  <si>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</si>
  <si>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</si>
  <si>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</si>
  <si>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</si>
  <si>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</si>
  <si>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</si>
  <si>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</si>
  <si>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</si>
  <si>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</si>
  <si>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</si>
  <si>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</si>
  <si>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</si>
  <si>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</si>
  <si>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</si>
  <si>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</si>
  <si>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</si>
  <si>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</si>
  <si>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</si>
  <si>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</si>
  <si>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</si>
  <si>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</si>
  <si>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</si>
  <si>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</si>
  <si>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</si>
  <si>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</si>
  <si>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</si>
  <si>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</si>
  <si>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</si>
  <si>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</si>
  <si>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</si>
  <si>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</si>
  <si>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</si>
  <si>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</si>
  <si>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</si>
  <si>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</si>
  <si>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</si>
  <si>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</si>
  <si>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</si>
  <si>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</si>
  <si>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</si>
  <si>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</si>
  <si>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</si>
  <si>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</si>
  <si>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</si>
  <si>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</si>
  <si>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</si>
  <si>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</si>
  <si>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</si>
  <si>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</si>
  <si>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</si>
  <si>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</si>
  <si>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</si>
  <si>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</si>
  <si>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</si>
  <si>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</si>
  <si>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</si>
  <si>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</si>
  <si>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</si>
  <si>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</si>
  <si>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</si>
  <si>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</si>
  <si>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</si>
  <si>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</si>
  <si>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</si>
  <si>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</si>
  <si>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</si>
  <si>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</si>
  <si>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</si>
  <si>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</si>
  <si>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</si>
  <si>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</si>
  <si>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</si>
  <si>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</si>
  <si>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</si>
  <si>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</si>
  <si>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</si>
  <si>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</si>
  <si>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</si>
  <si>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</si>
  <si>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</si>
  <si>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</si>
  <si>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</si>
  <si>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</si>
  <si>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</si>
  <si>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</si>
  <si>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</si>
  <si>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</si>
  <si>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</si>
  <si>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</si>
  <si>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</si>
  <si>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</si>
  <si>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</si>
  <si>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</si>
  <si>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</si>
  <si>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</si>
  <si>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</si>
  <si>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</si>
  <si>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</si>
  <si>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</si>
  <si>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</si>
  <si>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</si>
  <si>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</si>
  <si>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</si>
  <si>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</si>
  <si>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</si>
  <si>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</si>
  <si>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</si>
  <si>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</si>
  <si>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</si>
  <si>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</si>
  <si>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</si>
  <si>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</si>
  <si>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</si>
  <si>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</si>
  <si>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</si>
  <si>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</si>
  <si>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</si>
  <si>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</si>
  <si>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</si>
  <si>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</si>
  <si>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</si>
  <si>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</si>
  <si>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</si>
  <si>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</si>
  <si>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</si>
  <si>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</si>
  <si>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</si>
  <si>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</si>
  <si>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</si>
  <si>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</si>
  <si>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</si>
  <si>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</si>
  <si>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</si>
  <si>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</si>
  <si>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</si>
  <si>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</si>
  <si>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</si>
  <si>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</si>
  <si>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</si>
  <si>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</si>
  <si>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</si>
  <si>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</si>
  <si>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</si>
  <si>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</si>
  <si>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</si>
  <si>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</si>
  <si>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</si>
  <si>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</si>
  <si>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</si>
  <si>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</si>
  <si>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</si>
  <si>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</si>
  <si>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</si>
  <si>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</si>
  <si>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</si>
  <si>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</si>
  <si>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</si>
  <si>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</si>
  <si>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</si>
  <si>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</si>
  <si>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</si>
  <si>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</si>
  <si>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</si>
  <si>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</si>
  <si>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</si>
  <si>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</si>
  <si>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</si>
  <si>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</si>
  <si>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</si>
  <si>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</si>
  <si>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</si>
  <si>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</si>
  <si>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</si>
  <si>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</si>
  <si>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</si>
  <si>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</si>
  <si>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</si>
  <si>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</si>
  <si>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</si>
  <si>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</si>
  <si>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</si>
  <si>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</si>
  <si>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</si>
  <si>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</si>
  <si>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</si>
  <si>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</si>
  <si>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</si>
  <si>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</si>
  <si>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</si>
  <si>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</si>
  <si>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</si>
  <si>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</si>
  <si>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</si>
  <si>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</si>
  <si>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</si>
  <si>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</si>
  <si>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</si>
  <si>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</si>
  <si>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</si>
  <si>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</si>
  <si>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</si>
  <si>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</si>
  <si>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</si>
  <si>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</si>
  <si>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</si>
  <si>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</si>
  <si>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</si>
  <si>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</si>
  <si>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</si>
  <si>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</si>
  <si>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</si>
  <si>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</si>
  <si>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</si>
  <si>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</si>
  <si>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</si>
  <si>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</si>
  <si>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</si>
  <si>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</si>
  <si>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</si>
  <si>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</si>
  <si>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</si>
  <si>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</si>
  <si>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</si>
  <si>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</si>
  <si>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</si>
  <si>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</si>
  <si>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</si>
  <si>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</si>
  <si>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</si>
  <si>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</si>
  <si>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</si>
  <si>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</si>
  <si>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</si>
  <si>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</si>
  <si>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</si>
  <si>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</si>
  <si>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</si>
  <si>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</si>
  <si>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</si>
  <si>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</si>
  <si>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</si>
  <si>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</si>
  <si>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</si>
  <si>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</si>
  <si>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</si>
  <si>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</si>
  <si>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</si>
  <si>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</si>
  <si>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</si>
  <si>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</si>
  <si>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</si>
  <si>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</si>
  <si>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</si>
  <si>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</si>
  <si>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</si>
  <si>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</si>
  <si>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</si>
  <si>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</si>
  <si>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</si>
  <si>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</si>
  <si>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</si>
  <si>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</si>
  <si>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</si>
  <si>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</si>
  <si>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</si>
  <si>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</si>
  <si>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</si>
  <si>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</si>
  <si>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</si>
  <si>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</si>
  <si>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</si>
  <si>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</si>
  <si>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</si>
  <si>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</si>
  <si>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</si>
  <si>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</si>
  <si>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</si>
  <si>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</si>
  <si>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</si>
  <si>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</si>
  <si>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</si>
  <si>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</si>
  <si>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</si>
  <si>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</si>
  <si>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</si>
  <si>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</si>
  <si>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</si>
  <si>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</si>
  <si>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</si>
  <si>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</si>
  <si>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</si>
  <si>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</si>
  <si>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</si>
  <si>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</si>
  <si>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</si>
  <si>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</si>
  <si>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</si>
  <si>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</si>
  <si>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</si>
  <si>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</si>
  <si>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</si>
  <si>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</si>
  <si>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</si>
  <si>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</si>
  <si>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</si>
  <si>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</si>
  <si>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</si>
  <si>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</si>
  <si>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</si>
  <si>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</si>
  <si>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</si>
  <si>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</si>
  <si>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</si>
  <si>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</si>
  <si>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</si>
  <si>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</si>
  <si>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</si>
  <si>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</si>
  <si>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</si>
  <si>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</si>
  <si>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</si>
  <si>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</si>
  <si>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</si>
  <si>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</si>
  <si>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</si>
  <si>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</si>
  <si>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</si>
  <si>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</si>
  <si>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</si>
  <si>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</si>
  <si>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</si>
  <si>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</si>
  <si>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</si>
  <si>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</si>
  <si>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</si>
  <si>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</si>
  <si>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</si>
  <si>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</si>
  <si>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</si>
  <si>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</si>
  <si>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</si>
  <si>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</si>
  <si>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</si>
  <si>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</si>
  <si>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</si>
  <si>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</si>
  <si>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</si>
  <si>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</si>
  <si>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</si>
  <si>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</si>
  <si>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</si>
  <si>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</si>
  <si>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</si>
  <si>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</si>
  <si>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</si>
  <si>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</si>
  <si>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</si>
  <si>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</si>
  <si>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</si>
  <si>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</si>
  <si>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</si>
  <si>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</si>
  <si>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</si>
  <si>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</si>
  <si>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</si>
  <si>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</si>
  <si>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</si>
  <si>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</si>
  <si>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</si>
  <si>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</si>
  <si>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</si>
  <si>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</si>
  <si>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</si>
  <si>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</si>
  <si>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</si>
  <si>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</si>
  <si>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</si>
  <si>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</si>
  <si>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</si>
  <si>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</si>
  <si>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</si>
  <si>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</si>
  <si>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</si>
  <si>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</si>
  <si>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</si>
  <si>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</si>
  <si>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</si>
  <si>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</si>
  <si>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</si>
  <si>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</si>
  <si>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</si>
  <si>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</si>
  <si>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</si>
  <si>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</si>
  <si>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</si>
  <si>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</si>
  <si>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</si>
  <si>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</si>
  <si>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</si>
  <si>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</si>
  <si>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</si>
  <si>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</si>
  <si>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</si>
  <si>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</si>
  <si>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</si>
  <si>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</si>
  <si>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</si>
  <si>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</si>
  <si>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</si>
  <si>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</si>
  <si>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</si>
  <si>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</si>
  <si>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</si>
  <si>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</si>
  <si>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</si>
  <si>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</si>
  <si>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</si>
  <si>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</si>
  <si>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</si>
  <si>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</si>
  <si>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</si>
  <si>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</si>
  <si>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</si>
  <si>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</si>
  <si>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</si>
  <si>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</si>
  <si>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</si>
  <si>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</si>
  <si>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</si>
  <si>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</si>
  <si>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</si>
  <si>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</si>
  <si>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</si>
  <si>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</si>
  <si>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</si>
  <si>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</si>
  <si>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</si>
  <si>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</si>
  <si>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</si>
  <si>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</si>
  <si>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</si>
  <si>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</si>
  <si>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</si>
  <si>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</si>
  <si>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</si>
  <si>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</si>
  <si>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</si>
  <si>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</si>
  <si>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</si>
  <si>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</si>
  <si>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</si>
  <si>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</si>
  <si>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</si>
  <si>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</si>
  <si>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</si>
  <si>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</si>
  <si>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</si>
  <si>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</si>
  <si>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</si>
  <si>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</si>
  <si>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</si>
  <si>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</si>
  <si>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</si>
  <si>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</si>
  <si>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</si>
  <si>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</si>
  <si>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</si>
  <si>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</si>
  <si>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</si>
  <si>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</si>
  <si>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</si>
  <si>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</si>
  <si>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</si>
  <si>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</si>
  <si>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</si>
  <si>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</si>
  <si>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</si>
  <si>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</si>
  <si>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</si>
  <si>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</si>
  <si>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</si>
  <si>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</si>
  <si>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</si>
  <si>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</si>
  <si>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</si>
  <si>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</si>
  <si>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</si>
  <si>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</si>
  <si>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</si>
  <si>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</si>
  <si>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</si>
  <si>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</si>
  <si>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</si>
  <si>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</si>
  <si>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</si>
  <si>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</si>
  <si>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</si>
  <si>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</si>
  <si>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</si>
  <si>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</si>
  <si>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</si>
  <si>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</si>
  <si>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</si>
  <si>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</si>
  <si>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</si>
  <si>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</si>
  <si>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</si>
  <si>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</si>
  <si>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</si>
  <si>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</si>
  <si>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</si>
  <si>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</si>
  <si>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</si>
  <si>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</si>
  <si>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</si>
  <si>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</si>
  <si>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</si>
  <si>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</si>
  <si>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</si>
  <si>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</si>
  <si>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</si>
  <si>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</si>
  <si>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</si>
  <si>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</si>
  <si>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</si>
  <si>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</si>
  <si>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</si>
  <si>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</si>
  <si>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</si>
  <si>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</si>
  <si>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</si>
  <si>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</si>
  <si>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</si>
  <si>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</si>
  <si>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</si>
  <si>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</si>
  <si>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</si>
  <si>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</si>
  <si>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</si>
  <si>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</si>
  <si>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</si>
  <si>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</si>
  <si>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</si>
  <si>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</si>
  <si>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</si>
  <si>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</si>
  <si>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</si>
  <si>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</si>
  <si>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</si>
  <si>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</si>
  <si>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</si>
  <si>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</si>
  <si>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</si>
  <si>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</si>
  <si>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</si>
  <si>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</si>
  <si>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</si>
  <si>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</si>
  <si>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</si>
  <si>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</si>
  <si>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</si>
  <si>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</si>
  <si>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</si>
  <si>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</si>
  <si>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</si>
  <si>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</si>
  <si>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</si>
  <si>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</si>
  <si>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</si>
  <si>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</si>
  <si>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</si>
  <si>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</si>
  <si>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</si>
  <si>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</si>
  <si>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</si>
  <si>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</si>
  <si>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</si>
  <si>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</si>
  <si>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</si>
  <si>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</si>
  <si>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</si>
  <si>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</si>
  <si>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</si>
  <si>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</si>
  <si>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</si>
  <si>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</si>
  <si>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</si>
  <si>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</si>
  <si>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</si>
  <si>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</si>
  <si>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</si>
  <si>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</si>
  <si>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</si>
  <si>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</si>
  <si>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</si>
  <si>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</si>
  <si>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</si>
  <si>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</si>
  <si>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</si>
  <si>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</si>
  <si>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</si>
  <si>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</si>
  <si>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</si>
  <si>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</si>
  <si>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</si>
  <si>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</si>
  <si>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</si>
  <si>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</si>
  <si>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</si>
  <si>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</si>
  <si>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</si>
  <si>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</si>
  <si>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</si>
  <si>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</si>
  <si>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</si>
  <si>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</si>
  <si>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</si>
  <si>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</si>
  <si>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</si>
  <si>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</si>
  <si>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</si>
  <si>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</si>
  <si>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</si>
  <si>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</si>
  <si>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</si>
  <si>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</si>
  <si>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</si>
  <si>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</si>
  <si>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</si>
  <si>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</si>
  <si>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</si>
  <si>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</si>
  <si>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</si>
  <si>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</si>
  <si>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</si>
  <si>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</si>
  <si>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</si>
  <si>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</si>
  <si>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</si>
  <si>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</si>
  <si>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</si>
  <si>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</si>
  <si>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</si>
  <si>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</si>
  <si>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</si>
  <si>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</si>
  <si>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</si>
  <si>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</si>
  <si>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</si>
  <si>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</si>
  <si>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</si>
  <si>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</si>
  <si>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</si>
  <si>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</si>
  <si>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</si>
  <si>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</si>
  <si>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</si>
  <si>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</si>
  <si>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</si>
  <si>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</si>
  <si>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</si>
  <si>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</si>
  <si>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</si>
  <si>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</si>
  <si>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</si>
  <si>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</si>
  <si>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</si>
  <si>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</si>
  <si>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</si>
  <si>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</si>
  <si>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</si>
  <si>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</si>
  <si>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</si>
  <si>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</si>
  <si>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</si>
  <si>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</si>
  <si>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</si>
  <si>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</si>
  <si>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</si>
  <si>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</si>
  <si>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</si>
  <si>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</si>
  <si>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</si>
  <si>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</si>
  <si>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</si>
  <si>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</si>
  <si>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</si>
  <si>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</si>
  <si>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</si>
  <si>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</si>
  <si>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</si>
  <si>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</si>
  <si>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</si>
  <si>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</si>
  <si>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</si>
  <si>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</si>
  <si>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</si>
  <si>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</si>
  <si>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</si>
  <si>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</si>
  <si>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</si>
  <si>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</si>
  <si>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</si>
  <si>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</si>
  <si>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</si>
  <si>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</si>
  <si>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</si>
  <si>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</si>
  <si>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</si>
  <si>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</si>
  <si>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</si>
  <si>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</si>
  <si>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</si>
  <si>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</si>
  <si>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</si>
  <si>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</si>
  <si>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</si>
  <si>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</si>
  <si>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</si>
  <si>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</si>
  <si>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</si>
  <si>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</si>
  <si>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</si>
  <si>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</si>
  <si>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</si>
  <si>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</si>
  <si>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</si>
  <si>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</si>
  <si>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</si>
  <si>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</si>
  <si>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</si>
  <si>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</si>
  <si>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</si>
  <si>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</si>
  <si>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</si>
  <si>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</si>
  <si>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</si>
  <si>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</si>
  <si>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</si>
  <si>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</si>
  <si>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</si>
  <si>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</si>
  <si>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</si>
  <si>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</si>
  <si>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</si>
  <si>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</si>
  <si>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</si>
  <si>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</si>
  <si>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</si>
  <si>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</si>
  <si>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</si>
  <si>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</si>
  <si>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</si>
  <si>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</si>
  <si>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</si>
  <si>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</si>
  <si>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</si>
  <si>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</si>
  <si>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</si>
  <si>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</si>
  <si>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</si>
  <si>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</si>
  <si>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</si>
  <si>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</si>
  <si>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</si>
  <si>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</si>
  <si>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</si>
  <si>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</si>
  <si>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</si>
  <si>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</si>
  <si>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</si>
  <si>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</si>
  <si>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</si>
  <si>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</si>
  <si>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</si>
  <si>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</si>
  <si>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</si>
  <si>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</si>
  <si>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</si>
  <si>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</si>
  <si>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</si>
  <si>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</si>
  <si>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</si>
  <si>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</si>
  <si>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</si>
  <si>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</si>
  <si>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</si>
  <si>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</si>
  <si>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</si>
  <si>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</si>
  <si>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</si>
  <si>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</si>
  <si>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</si>
  <si>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</si>
  <si>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</si>
  <si>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</si>
  <si>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</si>
  <si>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</si>
  <si>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</si>
  <si>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</si>
  <si>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</si>
  <si>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</si>
  <si>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</si>
  <si>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</si>
  <si>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</si>
  <si>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</si>
  <si>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</si>
  <si>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</si>
  <si>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</si>
  <si>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</si>
  <si>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</si>
  <si>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</si>
  <si>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</si>
  <si>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</si>
  <si>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</si>
  <si>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</si>
  <si>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</si>
  <si>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</si>
  <si>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</si>
  <si>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</si>
  <si>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</si>
  <si>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</si>
  <si>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</si>
  <si>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</si>
  <si>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</si>
  <si>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</si>
  <si>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</si>
  <si>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</si>
  <si>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</si>
  <si>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</si>
  <si>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</si>
  <si>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</si>
  <si>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</si>
  <si>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</si>
  <si>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</si>
  <si>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</si>
  <si>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</si>
  <si>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</si>
  <si>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</si>
  <si>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</si>
  <si>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</si>
  <si>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</si>
  <si>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</si>
  <si>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</si>
  <si>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</si>
  <si>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</si>
  <si>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</si>
  <si>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</si>
  <si>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</si>
  <si>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</si>
  <si>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</si>
  <si>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</si>
  <si>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</si>
  <si>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</si>
  <si>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</si>
  <si>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</si>
  <si>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</si>
  <si>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</si>
  <si>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</si>
  <si>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</si>
  <si>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</si>
  <si>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</si>
  <si>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</si>
  <si>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</si>
  <si>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</si>
  <si>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</si>
  <si>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</si>
  <si>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</si>
  <si>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</si>
  <si>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</si>
  <si>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</si>
  <si>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</si>
  <si>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</si>
  <si>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</si>
  <si>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</si>
  <si>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</si>
  <si>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</si>
  <si>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</si>
  <si>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</si>
  <si>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</si>
  <si>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</si>
  <si>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</si>
  <si>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</si>
  <si>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</si>
  <si>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</si>
  <si>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</si>
  <si>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</si>
  <si>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</si>
  <si>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</si>
  <si>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</si>
  <si>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</si>
  <si>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</si>
  <si>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</si>
  <si>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</si>
  <si>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</si>
  <si>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</si>
  <si>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</si>
  <si>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</si>
  <si>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</si>
  <si>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</si>
  <si>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</si>
  <si>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</si>
  <si>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</si>
  <si>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</si>
  <si>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</si>
  <si>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</si>
  <si>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</si>
  <si>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</si>
  <si>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</si>
  <si>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</si>
  <si>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</si>
  <si>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</si>
  <si>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</si>
  <si>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</si>
  <si>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</si>
  <si>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</si>
  <si>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</si>
  <si>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</si>
  <si>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</si>
  <si>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</si>
  <si>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</si>
  <si>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</si>
  <si>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</si>
  <si>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</si>
  <si>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</si>
  <si>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</si>
  <si>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</si>
  <si>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</si>
  <si>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</si>
  <si>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</si>
  <si>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</si>
  <si>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</si>
  <si>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</si>
  <si>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</si>
  <si>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</si>
  <si>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</si>
  <si>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</si>
  <si>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</si>
  <si>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</si>
  <si>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</si>
  <si>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</si>
  <si>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</si>
  <si>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</si>
  <si>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</si>
  <si>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</si>
  <si>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</si>
  <si>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</si>
  <si>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</si>
  <si>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</si>
  <si>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</si>
  <si>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</si>
  <si>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</si>
  <si>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</si>
  <si>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</si>
  <si>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</si>
  <si>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</si>
  <si>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</si>
  <si>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</si>
  <si>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</si>
  <si>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</si>
  <si>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</si>
  <si>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</si>
  <si>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</si>
  <si>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</si>
  <si>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</si>
  <si>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</si>
  <si>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</si>
  <si>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</si>
  <si>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</si>
  <si>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</si>
  <si>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</si>
  <si>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</si>
  <si>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</si>
  <si>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</si>
  <si>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</si>
  <si>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</si>
  <si>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</si>
  <si>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</si>
  <si>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</si>
  <si>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</si>
  <si>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</si>
  <si>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</si>
  <si>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</si>
  <si>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</si>
  <si>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</si>
  <si>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</si>
  <si>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</si>
  <si>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</si>
  <si>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</si>
  <si>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</si>
  <si>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</si>
  <si>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</si>
  <si>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</si>
  <si>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</si>
  <si>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</si>
  <si>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</si>
  <si>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</si>
  <si>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</si>
  <si>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</si>
  <si>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</si>
  <si>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</si>
  <si>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</si>
  <si>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</si>
  <si>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</si>
  <si>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</si>
  <si>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</si>
  <si>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</si>
  <si>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</si>
  <si>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</si>
  <si>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</si>
  <si>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</si>
  <si>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</si>
  <si>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</si>
  <si>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</si>
  <si>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</si>
  <si>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</si>
  <si>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</si>
  <si>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</si>
  <si>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</si>
  <si>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</si>
  <si>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</si>
  <si>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</si>
  <si>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</si>
  <si>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</si>
  <si>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</si>
  <si>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</si>
  <si>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</si>
  <si>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</si>
  <si>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</si>
  <si>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</si>
  <si>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</si>
  <si>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</si>
  <si>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</si>
  <si>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</si>
  <si>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</si>
  <si>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</si>
  <si>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</si>
  <si>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</si>
  <si>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</si>
  <si>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</si>
  <si>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</si>
  <si>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</si>
  <si>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</si>
  <si>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</si>
  <si>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</si>
  <si>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</si>
  <si>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</si>
  <si>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</si>
  <si>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</si>
  <si>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</si>
  <si>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</si>
  <si>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</si>
  <si>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</si>
  <si>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</si>
  <si>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</si>
  <si>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</si>
  <si>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</si>
  <si>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</si>
  <si>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</si>
  <si>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</si>
  <si>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</si>
  <si>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</si>
  <si>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</si>
  <si>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</si>
  <si>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</si>
  <si>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</si>
  <si>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</si>
  <si>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</si>
  <si>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</si>
  <si>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</si>
  <si>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</si>
  <si>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</si>
  <si>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</si>
  <si>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</si>
  <si>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</si>
  <si>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</si>
  <si>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</si>
  <si>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</si>
  <si>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</si>
  <si>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</si>
  <si>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</si>
  <si>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</si>
  <si>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</si>
  <si>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</si>
  <si>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</si>
  <si>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</si>
  <si>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</si>
  <si>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</si>
  <si>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</si>
  <si>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</si>
  <si>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</si>
  <si>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</si>
  <si>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</si>
  <si>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</si>
  <si>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</si>
  <si>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</si>
  <si>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</si>
  <si>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</si>
  <si>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</si>
  <si>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</si>
  <si>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</si>
  <si>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</si>
  <si>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</si>
  <si>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</si>
  <si>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</si>
  <si>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</si>
  <si>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</si>
  <si>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</si>
  <si>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</si>
  <si>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</si>
  <si>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</si>
  <si>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</si>
  <si>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</si>
  <si>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</si>
  <si>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</si>
  <si>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</si>
  <si>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</si>
  <si>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</si>
  <si>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</si>
  <si>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</si>
  <si>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</si>
  <si>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</si>
  <si>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</si>
  <si>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</si>
  <si>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</si>
  <si>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</si>
  <si>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</si>
  <si>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</si>
  <si>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</si>
  <si>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</si>
  <si>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</si>
  <si>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</si>
  <si>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</si>
  <si>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</si>
  <si>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</si>
  <si>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</si>
  <si>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</si>
  <si>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</si>
  <si>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</si>
  <si>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</si>
  <si>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</si>
  <si>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</si>
  <si>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</si>
  <si>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</si>
  <si>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</si>
  <si>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</si>
  <si>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</si>
  <si>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</si>
  <si>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</si>
  <si>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</si>
  <si>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</si>
  <si>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</si>
  <si>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</si>
  <si>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</si>
  <si>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</si>
  <si>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</si>
  <si>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</si>
  <si>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</si>
  <si>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</si>
  <si>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</si>
  <si>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</si>
  <si>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</si>
  <si>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</si>
  <si>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</si>
  <si>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</si>
  <si>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</si>
  <si>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</si>
  <si>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</si>
  <si>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</si>
  <si>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</si>
  <si>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</si>
  <si>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</si>
  <si>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</si>
  <si>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</si>
  <si>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</si>
  <si>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</si>
  <si>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</si>
  <si>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</si>
  <si>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</si>
  <si>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</si>
  <si>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</si>
  <si>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</si>
  <si>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</si>
  <si>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</si>
  <si>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</si>
  <si>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</si>
  <si>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</si>
  <si>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</si>
  <si>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</si>
  <si>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</si>
  <si>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</si>
  <si>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</si>
  <si>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</si>
  <si>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</si>
  <si>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</si>
  <si>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</si>
  <si>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</si>
  <si>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</si>
  <si>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</si>
  <si>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</si>
  <si>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</si>
  <si>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</si>
  <si>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</si>
  <si>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</si>
  <si>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</si>
  <si>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</si>
  <si>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</si>
  <si>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</si>
  <si>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</si>
  <si>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</si>
  <si>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</si>
  <si>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</si>
  <si>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</si>
  <si>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</si>
  <si>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</si>
  <si>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</si>
  <si>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</si>
  <si>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</si>
  <si>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</si>
  <si>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</si>
  <si>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</si>
  <si>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</si>
  <si>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</si>
  <si>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</si>
  <si>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</si>
  <si>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</si>
  <si>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</si>
  <si>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</si>
  <si>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</si>
  <si>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</si>
  <si>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</si>
  <si>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</si>
  <si>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</si>
  <si>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</si>
  <si>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</si>
  <si>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</si>
  <si>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</si>
  <si>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</si>
  <si>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</si>
  <si>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</si>
  <si>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</si>
  <si>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</si>
  <si>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</si>
  <si>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</si>
  <si>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</si>
  <si>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</si>
  <si>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</si>
  <si>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</si>
  <si>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</si>
  <si>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</si>
  <si>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</si>
  <si>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</si>
  <si>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</si>
  <si>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</si>
  <si>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</si>
  <si>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</si>
  <si>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</si>
  <si>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</si>
  <si>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</si>
  <si>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</si>
  <si>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</si>
  <si>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</si>
  <si>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</si>
  <si>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</si>
  <si>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</si>
  <si>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</si>
  <si>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</si>
  <si>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</si>
  <si>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</si>
  <si>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</si>
  <si>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</si>
  <si>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</si>
  <si>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</si>
  <si>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</si>
  <si>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</si>
  <si>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</si>
  <si>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</si>
  <si>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</si>
  <si>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</si>
  <si>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</si>
  <si>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</si>
  <si>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</si>
  <si>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</si>
  <si>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</si>
  <si>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</si>
  <si>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</si>
  <si>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</si>
  <si>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</si>
  <si>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</si>
  <si>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</si>
  <si>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</si>
  <si>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</si>
  <si>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</si>
  <si>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</si>
  <si>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</si>
  <si>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</si>
  <si>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</si>
  <si>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</si>
  <si>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</si>
  <si>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</si>
  <si>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</si>
  <si>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</si>
  <si>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</si>
  <si>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</si>
  <si>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</si>
  <si>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</si>
  <si>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</si>
  <si>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</si>
  <si>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</si>
  <si>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</si>
  <si>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</si>
  <si>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</si>
  <si>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</si>
  <si>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</si>
  <si>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</si>
  <si>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</si>
  <si>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</si>
  <si>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</si>
  <si>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</si>
  <si>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</si>
  <si>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</si>
  <si>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</si>
  <si>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</si>
  <si>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</si>
  <si>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</si>
  <si>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</si>
  <si>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</si>
  <si>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</si>
  <si>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</si>
  <si>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</si>
  <si>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</si>
  <si>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</si>
  <si>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</si>
  <si>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</si>
  <si>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</si>
  <si>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</si>
  <si>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</si>
  <si>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</si>
  <si>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</si>
  <si>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</si>
  <si>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</si>
  <si>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</si>
  <si>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</si>
  <si>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</si>
  <si>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</si>
  <si>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</si>
  <si>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</si>
  <si>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</si>
  <si>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</si>
  <si>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</si>
  <si>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</si>
  <si>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</si>
  <si>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</si>
  <si>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</si>
  <si>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</si>
  <si>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</si>
  <si>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</si>
  <si>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</si>
  <si>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</si>
  <si>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</si>
  <si>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</si>
  <si>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</si>
  <si>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</si>
  <si>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</si>
  <si>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</si>
  <si>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</si>
  <si>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</si>
  <si>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</si>
  <si>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</si>
  <si>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</si>
  <si>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</si>
  <si>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</si>
  <si>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</si>
  <si>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</si>
  <si>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</si>
  <si>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</si>
  <si>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</si>
  <si>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</si>
  <si>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</si>
  <si>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</si>
  <si>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</si>
  <si>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</si>
  <si>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</si>
  <si>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</si>
  <si>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</si>
  <si>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</si>
  <si>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</si>
  <si>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</si>
  <si>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</si>
  <si>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</si>
  <si>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</si>
  <si>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</si>
  <si>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</si>
  <si>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</si>
  <si>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</si>
  <si>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</si>
  <si>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</si>
  <si>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</si>
  <si>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</si>
  <si>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</si>
  <si>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</si>
  <si>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</si>
  <si>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</si>
  <si>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</si>
  <si>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</si>
  <si>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</si>
  <si>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</si>
  <si>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</si>
  <si>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</si>
  <si>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</si>
  <si>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</si>
  <si>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</si>
  <si>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</si>
  <si>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</si>
  <si>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</si>
  <si>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</si>
  <si>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</si>
  <si>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</si>
  <si>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</si>
  <si>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</si>
  <si>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</si>
  <si>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</si>
  <si>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</si>
  <si>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</si>
  <si>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</si>
  <si>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</si>
  <si>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</si>
  <si>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</si>
  <si>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</si>
  <si>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</si>
  <si>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</si>
  <si>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</si>
  <si>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</si>
  <si>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</si>
  <si>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</si>
  <si>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</si>
  <si>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</si>
  <si>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</si>
  <si>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</si>
  <si>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</si>
  <si>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</si>
  <si>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</si>
  <si>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</si>
  <si>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</si>
  <si>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</si>
  <si>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</si>
  <si>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</si>
  <si>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</si>
  <si>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</si>
  <si>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</si>
  <si>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</si>
  <si>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</si>
  <si>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</si>
  <si>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</si>
  <si>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</si>
  <si>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</si>
  <si>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</si>
  <si>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</si>
  <si>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</si>
  <si>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</si>
  <si>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</si>
  <si>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</si>
  <si>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</si>
  <si>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</si>
  <si>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</si>
  <si>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</si>
  <si>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</si>
  <si>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</si>
  <si>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</si>
  <si>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</si>
  <si>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</si>
  <si>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</si>
  <si>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</si>
  <si>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</si>
  <si>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</si>
  <si>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</si>
  <si>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</si>
  <si>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</si>
  <si>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</si>
  <si>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</si>
  <si>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</si>
  <si>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</si>
  <si>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</si>
  <si>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</si>
  <si>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</si>
  <si>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</si>
  <si>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</si>
  <si>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</si>
  <si>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</si>
  <si>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</si>
  <si>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</si>
  <si>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</si>
  <si>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</si>
  <si>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</si>
  <si>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</si>
  <si>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</si>
  <si>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</si>
  <si>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</si>
  <si>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</si>
  <si>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</si>
  <si>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</si>
  <si>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</si>
  <si>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</si>
  <si>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</si>
  <si>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</si>
  <si>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</si>
  <si>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</si>
  <si>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</si>
  <si>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</si>
  <si>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</si>
  <si>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</si>
  <si>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</si>
  <si>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</si>
  <si>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</si>
  <si>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</si>
  <si>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</si>
  <si>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</si>
  <si>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</si>
  <si>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</si>
  <si>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</si>
  <si>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</si>
  <si>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</si>
  <si>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</si>
  <si>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</si>
  <si>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</si>
  <si>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</si>
  <si>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</si>
  <si>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</si>
  <si>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</si>
  <si>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</si>
  <si>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</si>
  <si>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</si>
  <si>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</si>
  <si>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</si>
  <si>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</si>
  <si>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</si>
  <si>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</si>
  <si>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</si>
  <si>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</si>
  <si>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</si>
  <si>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</si>
  <si>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</si>
  <si>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</si>
  <si>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</si>
  <si>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</si>
  <si>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</si>
  <si>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</si>
  <si>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</si>
  <si>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</si>
  <si>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</si>
  <si>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</si>
  <si>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</si>
  <si>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</si>
  <si>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</si>
  <si>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</si>
  <si>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</si>
  <si>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</si>
  <si>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</si>
  <si>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</si>
  <si>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</si>
  <si>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</si>
  <si>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</si>
  <si>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</si>
  <si>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</si>
  <si>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</si>
  <si>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</si>
  <si>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</si>
  <si>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</si>
  <si>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</si>
  <si>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</si>
  <si>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</si>
  <si>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</si>
  <si>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</si>
  <si>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</si>
  <si>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</si>
  <si>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</si>
  <si>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</si>
  <si>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</si>
  <si>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</si>
  <si>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</si>
  <si>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</si>
  <si>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</si>
  <si>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</si>
  <si>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</si>
  <si>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</si>
  <si>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</si>
  <si>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</si>
  <si>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</si>
  <si>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</si>
  <si>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</si>
  <si>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</si>
  <si>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</si>
  <si>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</si>
  <si>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</si>
  <si>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</si>
  <si>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</si>
  <si>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</si>
  <si>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</si>
  <si>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</si>
  <si>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</si>
  <si>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</si>
  <si>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</si>
  <si>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</si>
  <si>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</si>
  <si>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</si>
  <si>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</si>
  <si>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</si>
  <si>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</si>
  <si>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</si>
  <si>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</si>
  <si>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</si>
  <si>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</si>
  <si>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</si>
  <si>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</si>
  <si>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</si>
  <si>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</si>
  <si>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</si>
  <si>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</si>
  <si>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</si>
  <si>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</si>
  <si>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</si>
  <si>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</si>
  <si>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</si>
  <si>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</si>
  <si>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</si>
  <si>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</si>
  <si>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</si>
  <si>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</si>
  <si>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</si>
  <si>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</si>
  <si>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</si>
  <si>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</si>
  <si>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</si>
  <si>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</si>
  <si>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</si>
  <si>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</si>
  <si>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</si>
  <si>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</si>
  <si>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</si>
  <si>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</si>
  <si>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</si>
  <si>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</si>
  <si>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</si>
  <si>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</si>
  <si>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</si>
  <si>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</si>
  <si>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</si>
  <si>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</si>
  <si>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</si>
  <si>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</si>
  <si>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</si>
  <si>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</si>
  <si>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</si>
  <si>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</si>
  <si>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</si>
  <si>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</si>
  <si>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</si>
  <si>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</si>
  <si>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</si>
  <si>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</si>
  <si>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</si>
  <si>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</si>
  <si>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</si>
  <si>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</si>
  <si>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</si>
  <si>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</si>
  <si>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</si>
  <si>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</si>
  <si>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</si>
  <si>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</si>
  <si>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</si>
  <si>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</si>
  <si>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</si>
  <si>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</si>
  <si>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</si>
  <si>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</si>
  <si>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</si>
  <si>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</si>
  <si>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</si>
  <si>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</si>
  <si>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</si>
  <si>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</si>
  <si>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</si>
  <si>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</si>
  <si>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</si>
  <si>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</si>
  <si>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</si>
  <si>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</si>
  <si>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</si>
  <si>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</si>
  <si>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</si>
  <si>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</si>
  <si>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</si>
  <si>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</si>
  <si>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</si>
  <si>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</si>
  <si>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</si>
  <si>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</si>
  <si>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</si>
  <si>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</si>
  <si>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</si>
  <si>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</si>
  <si>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</si>
  <si>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</si>
  <si>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</si>
  <si>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</si>
  <si>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</si>
  <si>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</si>
  <si>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</si>
  <si>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</si>
  <si>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</si>
  <si>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</si>
  <si>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</si>
  <si>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</si>
  <si>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</si>
  <si>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</si>
  <si>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</si>
  <si>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</si>
  <si>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</si>
  <si>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</si>
  <si>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</si>
  <si>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</si>
  <si>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</si>
  <si>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</si>
  <si>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</si>
  <si>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</si>
  <si>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</si>
  <si>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</si>
  <si>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</si>
  <si>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</si>
  <si>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</si>
  <si>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</si>
  <si>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</si>
  <si>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</si>
  <si>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</si>
  <si>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</si>
  <si>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</si>
  <si>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</si>
  <si>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</si>
  <si>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</si>
  <si>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</si>
  <si>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</si>
  <si>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</si>
  <si>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</si>
  <si>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</si>
  <si>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</si>
  <si>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</si>
  <si>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</si>
  <si>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</si>
  <si>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</si>
  <si>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</si>
  <si>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</si>
  <si>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</si>
  <si>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</si>
  <si>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</si>
  <si>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</si>
  <si>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</si>
  <si>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</si>
  <si>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</si>
  <si>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</si>
  <si>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</si>
  <si>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</si>
  <si>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</si>
  <si>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</si>
  <si>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</si>
  <si>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</si>
  <si>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</si>
  <si>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</si>
  <si>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</si>
  <si>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</si>
  <si>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</si>
  <si>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</si>
  <si>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</si>
  <si>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</si>
  <si>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</si>
  <si>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</si>
  <si>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</si>
  <si>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</si>
  <si>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</si>
  <si>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</si>
  <si>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</si>
  <si>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</si>
  <si>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</si>
  <si>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</si>
  <si>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</si>
  <si>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</si>
  <si>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</si>
  <si>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</si>
  <si>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</si>
  <si>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</si>
  <si>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</si>
  <si>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</si>
  <si>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</si>
  <si>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</si>
  <si>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</si>
  <si>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</si>
  <si>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</si>
  <si>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</si>
  <si>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</si>
  <si>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</si>
  <si>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</si>
  <si>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</si>
  <si>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</si>
  <si>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</si>
  <si>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</si>
  <si>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</si>
  <si>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</si>
  <si>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</si>
  <si>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</si>
  <si>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</si>
  <si>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</si>
  <si>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</si>
  <si>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</si>
  <si>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</si>
  <si>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</si>
  <si>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</si>
  <si>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</si>
  <si>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</si>
  <si>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</si>
  <si>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</si>
  <si>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</si>
  <si>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</si>
  <si>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</si>
  <si>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</si>
  <si>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</si>
  <si>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</si>
  <si>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</si>
  <si>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</si>
  <si>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</si>
  <si>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</si>
  <si>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</si>
  <si>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</si>
  <si>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</si>
  <si>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</si>
  <si>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</si>
  <si>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</si>
  <si>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</si>
  <si>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</si>
  <si>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</si>
  <si>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</si>
  <si>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</si>
  <si>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</si>
  <si>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</si>
  <si>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</si>
  <si>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</si>
  <si>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</si>
  <si>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</si>
  <si>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</si>
  <si>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</si>
  <si>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</si>
  <si>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</si>
  <si>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</si>
  <si>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</si>
  <si>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</si>
  <si>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</si>
  <si>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</si>
  <si>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</si>
  <si>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</si>
  <si>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</si>
  <si>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</si>
  <si>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</si>
  <si>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</si>
  <si>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</si>
  <si>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</si>
  <si>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</si>
  <si>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</si>
  <si>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</si>
  <si>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</si>
  <si>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</si>
  <si>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</si>
  <si>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</si>
  <si>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</si>
  <si>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</si>
  <si>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</si>
  <si>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</si>
  <si>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</si>
  <si>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</si>
  <si>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</si>
  <si>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</si>
  <si>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</si>
  <si>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</si>
  <si>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</si>
  <si>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</si>
  <si>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</si>
  <si>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</si>
  <si>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</si>
  <si>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</si>
  <si>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</si>
  <si>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</si>
  <si>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</si>
  <si>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</si>
  <si>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</si>
  <si>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</si>
  <si>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</si>
  <si>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</si>
  <si>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</si>
  <si>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</si>
  <si>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</si>
  <si>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</si>
  <si>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</si>
  <si>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</si>
  <si>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</si>
  <si>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</si>
  <si>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</si>
  <si>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</si>
  <si>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</si>
  <si>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</si>
  <si>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</si>
  <si>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</si>
  <si>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</si>
  <si>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</si>
  <si>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</si>
  <si>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</si>
  <si>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</si>
  <si>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</si>
  <si>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</si>
  <si>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</si>
  <si>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</si>
  <si>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</si>
  <si>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</si>
  <si>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</si>
  <si>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</si>
  <si>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</si>
  <si>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</si>
  <si>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</si>
  <si>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</si>
  <si>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</si>
  <si>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</si>
  <si>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</si>
  <si>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</si>
  <si>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</si>
  <si>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</si>
  <si>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</si>
  <si>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</si>
  <si>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</si>
  <si>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</si>
  <si>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</si>
  <si>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</si>
  <si>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</si>
  <si>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</si>
  <si>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</si>
  <si>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</si>
  <si>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</si>
  <si>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</si>
  <si>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</si>
  <si>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</si>
  <si>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</si>
  <si>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</si>
  <si>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</si>
  <si>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</si>
  <si>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</si>
  <si>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</si>
  <si>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</si>
  <si>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</si>
  <si>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</si>
  <si>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</si>
  <si>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</si>
  <si>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</si>
  <si>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</si>
  <si>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</si>
  <si>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</si>
  <si>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</si>
  <si>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</si>
  <si>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</si>
  <si>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</si>
  <si>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</si>
  <si>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</si>
  <si>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</si>
  <si>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</si>
  <si>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</si>
  <si>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</si>
  <si>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</si>
  <si>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</si>
  <si>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</si>
  <si>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</si>
  <si>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</si>
  <si>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</si>
  <si>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</si>
  <si>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</si>
  <si>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</si>
  <si>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</si>
  <si>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</si>
  <si>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</si>
  <si>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</si>
  <si>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</si>
  <si>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</si>
  <si>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</si>
  <si>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</si>
  <si>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</si>
  <si>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</si>
  <si>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</si>
  <si>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</si>
  <si>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</si>
  <si>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</si>
  <si>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</si>
  <si>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</si>
  <si>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</si>
  <si>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</si>
  <si>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</si>
  <si>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</si>
  <si>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</si>
  <si>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</si>
  <si>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</si>
  <si>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</si>
  <si>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</si>
  <si>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</si>
  <si>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</si>
  <si>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</si>
  <si>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</si>
  <si>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</si>
  <si>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</si>
  <si>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</si>
  <si>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</si>
  <si>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</si>
  <si>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</si>
  <si>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</si>
  <si>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</si>
  <si>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</si>
  <si>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</si>
  <si>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</si>
  <si>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</si>
  <si>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</si>
  <si>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</si>
  <si>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</si>
  <si>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</si>
  <si>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</si>
  <si>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</si>
  <si>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</si>
  <si>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</si>
  <si>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</si>
  <si>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</si>
  <si>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</si>
  <si>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</si>
  <si>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</si>
  <si>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</si>
  <si>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</si>
  <si>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</si>
  <si>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</si>
  <si>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</si>
  <si>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</si>
  <si>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</si>
  <si>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</si>
  <si>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</si>
  <si>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</si>
  <si>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</si>
  <si>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</si>
  <si>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</si>
  <si>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</si>
  <si>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</si>
  <si>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</si>
  <si>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</si>
  <si>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</si>
  <si>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</si>
  <si>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</si>
  <si>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</si>
  <si>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</si>
  <si>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</si>
  <si>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</si>
  <si>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</si>
  <si>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</si>
  <si>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</si>
  <si>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</si>
  <si>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</si>
  <si>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</si>
  <si>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</si>
  <si>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</si>
  <si>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</si>
  <si>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</si>
  <si>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</si>
  <si>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</si>
  <si>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</si>
  <si>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</si>
  <si>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</si>
  <si>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</si>
  <si>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</si>
  <si>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</si>
  <si>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</si>
  <si>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</si>
  <si>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</si>
  <si>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</si>
  <si>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</si>
  <si>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</si>
  <si>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</si>
  <si>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</si>
  <si>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</si>
  <si>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</si>
  <si>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</si>
  <si>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</si>
  <si>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</si>
  <si>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</si>
  <si>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</si>
  <si>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</si>
  <si>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</si>
  <si>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</si>
  <si>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</si>
  <si>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</si>
  <si>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</si>
  <si>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</si>
  <si>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</si>
  <si>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</si>
  <si>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</si>
  <si>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</si>
  <si>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</si>
  <si>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</si>
  <si>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</si>
  <si>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</si>
  <si>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</si>
  <si>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</si>
  <si>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</si>
  <si>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</si>
  <si>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</si>
  <si>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</si>
  <si>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</si>
  <si>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</si>
  <si>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</si>
  <si>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</si>
  <si>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</si>
  <si>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</si>
  <si>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</si>
  <si>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</si>
  <si>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</si>
  <si>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</si>
  <si>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</si>
  <si>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</si>
  <si>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</si>
  <si>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</si>
  <si>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</si>
  <si>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</si>
  <si>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</si>
  <si>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</si>
  <si>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</si>
  <si>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</si>
  <si>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</si>
  <si>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</si>
  <si>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</si>
  <si>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</si>
  <si>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</si>
  <si>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</si>
  <si>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</si>
  <si>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</si>
  <si>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</si>
  <si>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</si>
  <si>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</si>
  <si>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</si>
  <si>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</si>
  <si>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</si>
  <si>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</si>
  <si>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</si>
  <si>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</si>
  <si>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</si>
  <si>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</si>
  <si>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</si>
  <si>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</si>
  <si>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</si>
  <si>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</si>
  <si>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</si>
  <si>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</si>
  <si>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</si>
  <si>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</si>
  <si>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</si>
  <si>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</si>
  <si>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</si>
  <si>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</si>
  <si>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</si>
  <si>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</si>
  <si>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</si>
  <si>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</si>
  <si>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</si>
  <si>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</si>
  <si>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</si>
  <si>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</si>
  <si>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</si>
  <si>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</si>
  <si>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</si>
  <si>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</si>
  <si>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</si>
  <si>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</si>
  <si>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</si>
  <si>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</si>
  <si>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</si>
  <si>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</si>
  <si>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</si>
  <si>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</si>
  <si>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</si>
  <si>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</si>
  <si>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</si>
  <si>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</si>
  <si>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</si>
  <si>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</si>
  <si>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</si>
  <si>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</si>
  <si>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</si>
  <si>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</si>
  <si>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</si>
  <si>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</si>
  <si>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</si>
  <si>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</si>
  <si>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</si>
  <si>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</si>
  <si>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</si>
  <si>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</si>
  <si>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</si>
  <si>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</si>
  <si>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</si>
  <si>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</si>
  <si>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</si>
  <si>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</si>
  <si>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</si>
  <si>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</si>
  <si>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</si>
  <si>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</si>
  <si>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</si>
  <si>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</si>
  <si>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</si>
  <si>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</si>
  <si>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</si>
  <si>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</si>
  <si>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</si>
  <si>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</si>
  <si>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</si>
  <si>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</si>
  <si>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</si>
  <si>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</si>
  <si>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</si>
  <si>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</si>
  <si>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</si>
  <si>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</si>
  <si>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</si>
  <si>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</si>
  <si>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</si>
  <si>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</si>
  <si>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</si>
  <si>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</si>
  <si>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</si>
  <si>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</si>
  <si>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</si>
  <si>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</si>
  <si>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</si>
  <si>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</si>
  <si>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</si>
  <si>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</si>
  <si>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</si>
  <si>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</si>
  <si>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</si>
  <si>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</si>
  <si>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</si>
  <si>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</si>
  <si>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</si>
  <si>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</si>
  <si>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</si>
  <si>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</si>
  <si>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</si>
  <si>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</si>
  <si>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</si>
  <si>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</si>
  <si>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</si>
  <si>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</si>
  <si>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</si>
  <si>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</si>
  <si>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</si>
  <si>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</si>
  <si>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</si>
  <si>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</si>
  <si>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</si>
  <si>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</si>
  <si>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</si>
  <si>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</si>
  <si>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</si>
  <si>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</si>
  <si>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</si>
  <si>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</si>
  <si>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</si>
  <si>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</si>
  <si>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</si>
  <si>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</si>
  <si>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</si>
  <si>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</si>
  <si>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</si>
  <si>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</si>
  <si>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</si>
  <si>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</si>
  <si>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</si>
  <si>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</si>
  <si>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</si>
  <si>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</si>
  <si>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</si>
  <si>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</si>
  <si>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</si>
  <si>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</si>
  <si>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</si>
  <si>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</si>
  <si>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</si>
  <si>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</si>
  <si>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</si>
  <si>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</si>
  <si>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</si>
  <si>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</si>
  <si>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</si>
  <si>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</si>
  <si>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</si>
  <si>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</si>
  <si>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</si>
  <si>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</si>
  <si>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</si>
  <si>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</si>
  <si>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</si>
  <si>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</si>
  <si>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</si>
  <si>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</si>
  <si>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</si>
  <si>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</si>
  <si>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</si>
  <si>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</si>
  <si>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</si>
  <si>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</si>
  <si>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</si>
  <si>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</si>
  <si>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</si>
  <si>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</si>
  <si>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</si>
  <si>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</si>
  <si>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</si>
  <si>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</si>
  <si>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</si>
  <si>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</si>
  <si>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</si>
  <si>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</si>
  <si>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</si>
  <si>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</si>
  <si>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</si>
  <si>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</si>
  <si>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</si>
  <si>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</si>
  <si>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</si>
  <si>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</si>
  <si>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</si>
  <si>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</si>
  <si>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</si>
  <si>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</si>
  <si>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</si>
  <si>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</si>
  <si>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</si>
  <si>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</si>
  <si>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</si>
  <si>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</si>
  <si>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</si>
  <si>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</si>
  <si>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</si>
  <si>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</si>
  <si>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</si>
  <si>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</si>
  <si>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</si>
  <si>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</si>
  <si>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</si>
  <si>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</si>
  <si>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</si>
  <si>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</si>
  <si>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</si>
  <si>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</si>
  <si>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</si>
  <si>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</si>
  <si>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</si>
  <si>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</si>
  <si>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</si>
  <si>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</si>
  <si>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</si>
  <si>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</si>
  <si>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</si>
  <si>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</si>
  <si>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</si>
  <si>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</si>
  <si>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</si>
  <si>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</si>
  <si>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</si>
  <si>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</si>
  <si>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</si>
  <si>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</si>
  <si>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</si>
  <si>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</si>
  <si>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</si>
  <si>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</si>
  <si>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</si>
  <si>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</si>
  <si>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</si>
  <si>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</si>
  <si>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</si>
  <si>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</si>
  <si>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</si>
  <si>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</si>
  <si>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</si>
  <si>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</si>
  <si>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</si>
  <si>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</si>
  <si>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</si>
  <si>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</si>
  <si>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</si>
  <si>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</si>
  <si>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</si>
  <si>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</si>
  <si>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</si>
  <si>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</si>
  <si>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</si>
  <si>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</si>
  <si>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</si>
  <si>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</si>
  <si>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</si>
  <si>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</si>
  <si>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</si>
  <si>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</si>
  <si>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</si>
  <si>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</si>
  <si>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</si>
  <si>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</si>
  <si>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</si>
  <si>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</si>
  <si>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</si>
  <si>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</si>
  <si>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</si>
  <si>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</si>
  <si>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</si>
  <si>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</si>
  <si>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</si>
  <si>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</si>
  <si>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</si>
  <si>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</si>
  <si>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</si>
  <si>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</si>
  <si>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</si>
  <si>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</si>
  <si>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</si>
  <si>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</si>
  <si>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</si>
  <si>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</si>
  <si>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</si>
  <si>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</si>
  <si>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</si>
  <si>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</si>
  <si>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</si>
  <si>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</si>
  <si>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</si>
  <si>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</si>
  <si>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</si>
  <si>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</si>
  <si>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</si>
  <si>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</si>
  <si>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</si>
  <si>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</si>
  <si>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</si>
  <si>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</si>
  <si>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</si>
  <si>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</si>
  <si>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</si>
  <si>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</si>
  <si>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</si>
  <si>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</si>
  <si>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</si>
  <si>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</si>
  <si>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</si>
  <si>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</si>
  <si>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</si>
  <si>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</si>
  <si>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</si>
  <si>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</si>
  <si>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</si>
  <si>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</si>
  <si>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</si>
  <si>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</si>
  <si>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</si>
  <si>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</si>
  <si>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</si>
  <si>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</si>
  <si>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</si>
  <si>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</si>
  <si>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</si>
  <si>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</si>
  <si>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</si>
  <si>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</si>
  <si>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</si>
  <si>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</si>
  <si>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</si>
  <si>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</si>
  <si>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</si>
  <si>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</si>
  <si>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</si>
  <si>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</si>
  <si>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</si>
  <si>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</si>
  <si>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</si>
  <si>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</si>
  <si>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</si>
  <si>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</si>
  <si>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</si>
  <si>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</si>
  <si>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</si>
  <si>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</si>
  <si>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</si>
  <si>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</si>
  <si>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</si>
  <si>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</si>
  <si>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</si>
  <si>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</si>
  <si>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</si>
  <si>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</si>
  <si>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</si>
  <si>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</si>
  <si>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</si>
  <si>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</si>
  <si>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</si>
  <si>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</si>
  <si>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</si>
  <si>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</si>
  <si>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</si>
  <si>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</si>
  <si>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</si>
  <si>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</si>
  <si>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</si>
  <si>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</si>
  <si>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</si>
  <si>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</si>
  <si>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</si>
  <si>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</si>
  <si>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</si>
  <si>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</si>
  <si>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</si>
  <si>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</si>
  <si>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</si>
  <si>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</si>
  <si>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</si>
  <si>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</si>
  <si>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</si>
  <si>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</si>
  <si>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</si>
  <si>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</si>
  <si>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</si>
  <si>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</si>
  <si>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</si>
  <si>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</si>
  <si>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</si>
  <si>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</si>
  <si>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</si>
  <si>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</si>
  <si>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</si>
  <si>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</si>
  <si>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</si>
  <si>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</si>
  <si>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</si>
  <si>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</si>
  <si>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</si>
  <si>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</si>
  <si>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</si>
  <si>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</si>
  <si>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</si>
  <si>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</si>
  <si>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</si>
  <si>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</si>
  <si>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</si>
  <si>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</si>
  <si>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</si>
  <si>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</si>
  <si>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</si>
  <si>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</si>
  <si>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</si>
  <si>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</si>
  <si>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</si>
  <si>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</si>
  <si>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</si>
  <si>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</si>
  <si>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</si>
  <si>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</si>
  <si>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</si>
  <si>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</si>
  <si>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</si>
  <si>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</si>
  <si>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</si>
  <si>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</si>
  <si>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</si>
  <si>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</si>
  <si>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</si>
  <si>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</si>
  <si>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</si>
  <si>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</si>
  <si>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</si>
  <si>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</si>
  <si>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</si>
  <si>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</si>
  <si>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</si>
  <si>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</si>
  <si>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</si>
  <si>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</si>
  <si>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</si>
  <si>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</si>
  <si>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</si>
  <si>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</si>
  <si>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</si>
  <si>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</si>
  <si>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</si>
  <si>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</si>
  <si>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</si>
  <si>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</si>
  <si>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</si>
  <si>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</si>
  <si>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</si>
  <si>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</si>
  <si>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</si>
  <si>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</si>
  <si>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</si>
  <si>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</si>
  <si>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</si>
  <si>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</si>
  <si>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</si>
  <si>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</si>
  <si>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</si>
  <si>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</si>
  <si>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</si>
  <si>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</si>
  <si>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</si>
  <si>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</si>
  <si>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</si>
  <si>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</si>
  <si>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</si>
  <si>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</si>
  <si>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</si>
  <si>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</si>
  <si>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</si>
  <si>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</si>
  <si>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</si>
  <si>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</si>
  <si>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</si>
  <si>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</si>
  <si>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</si>
  <si>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</si>
  <si>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</si>
  <si>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</si>
  <si>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</si>
  <si>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</si>
  <si>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</si>
  <si>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</si>
  <si>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</si>
  <si>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</si>
  <si>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</si>
  <si>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</si>
  <si>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</si>
  <si>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</si>
  <si>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</si>
  <si>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</si>
  <si>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</si>
  <si>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</si>
  <si>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</si>
  <si>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</si>
  <si>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</si>
  <si>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</si>
  <si>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</si>
  <si>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</si>
  <si>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</si>
  <si>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</si>
  <si>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</si>
  <si>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</si>
  <si>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</si>
  <si>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</si>
  <si>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</si>
  <si>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</si>
  <si>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</si>
  <si>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</si>
  <si>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</si>
  <si>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</si>
  <si>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</si>
  <si>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</si>
  <si>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</si>
  <si>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</si>
  <si>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</si>
  <si>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</si>
  <si>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</si>
  <si>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</si>
  <si>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</si>
  <si>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</si>
  <si>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</si>
  <si>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</si>
  <si>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</si>
  <si>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</si>
  <si>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</si>
  <si>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</si>
  <si>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</si>
  <si>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</si>
  <si>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</si>
  <si>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</si>
  <si>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</si>
  <si>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</si>
  <si>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</si>
  <si>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</si>
  <si>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</si>
  <si>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</si>
  <si>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</si>
  <si>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</si>
  <si>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</si>
  <si>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</si>
  <si>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</si>
  <si>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</si>
  <si>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</si>
  <si>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</si>
  <si>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</si>
  <si>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</si>
  <si>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</si>
  <si>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</si>
  <si>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</si>
  <si>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</si>
  <si>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</si>
  <si>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</si>
  <si>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</si>
  <si>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</si>
  <si>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</si>
  <si>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</si>
  <si>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</si>
  <si>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</si>
  <si>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</si>
  <si>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</si>
  <si>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</si>
  <si>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</si>
  <si>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</si>
  <si>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</si>
  <si>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</si>
  <si>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</si>
  <si>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</si>
  <si>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</si>
  <si>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</si>
  <si>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</si>
  <si>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</si>
  <si>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</si>
  <si>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</si>
  <si>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</si>
  <si>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</si>
  <si>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</si>
  <si>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</si>
  <si>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</si>
  <si>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</si>
  <si>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</si>
  <si>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</si>
  <si>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</si>
  <si>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</si>
  <si>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</si>
  <si>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</si>
  <si>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</si>
  <si>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</si>
  <si>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</si>
  <si>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</si>
  <si>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</si>
  <si>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</si>
  <si>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</si>
  <si>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</si>
  <si>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</si>
  <si>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</si>
  <si>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</si>
  <si>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</si>
  <si>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</si>
  <si>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</si>
  <si>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</si>
  <si>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</si>
  <si>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</si>
  <si>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</si>
  <si>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</si>
  <si>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</si>
  <si>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</si>
  <si>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</si>
  <si>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</si>
  <si>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</si>
  <si>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</si>
  <si>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</si>
  <si>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</si>
  <si>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</si>
  <si>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</si>
  <si>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</si>
  <si>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</si>
  <si>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</si>
  <si>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</si>
  <si>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</si>
  <si>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</si>
  <si>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</si>
  <si>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</si>
  <si>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</si>
  <si>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</si>
  <si>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</si>
  <si>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</si>
  <si>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</si>
  <si>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</si>
  <si>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</si>
  <si>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</si>
  <si>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</si>
  <si>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</si>
  <si>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</si>
  <si>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</si>
  <si>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</si>
  <si>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</si>
  <si>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</si>
  <si>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</si>
  <si>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</si>
  <si>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</si>
  <si>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</si>
  <si>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</si>
  <si>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</si>
  <si>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</si>
  <si>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</si>
  <si>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</si>
  <si>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</si>
  <si>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</si>
  <si>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</si>
  <si>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</si>
  <si>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</si>
  <si>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</si>
  <si>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</si>
  <si>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</si>
  <si>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</si>
  <si>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</si>
  <si>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</si>
  <si>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</si>
  <si>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</si>
  <si>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</si>
  <si>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</si>
  <si>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</si>
  <si>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</si>
  <si>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</si>
  <si>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</si>
  <si>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</si>
  <si>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</si>
  <si>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</si>
  <si>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</si>
  <si>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</si>
  <si>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</si>
  <si>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</si>
  <si>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</si>
  <si>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</si>
  <si>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</si>
  <si>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</si>
  <si>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</si>
  <si>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</si>
  <si>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</si>
  <si>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</si>
  <si>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</si>
  <si>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</si>
  <si>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</si>
  <si>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</si>
  <si>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</si>
  <si>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</si>
  <si>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</si>
  <si>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</si>
  <si>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</si>
  <si>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</si>
  <si>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</si>
  <si>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</si>
  <si>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</si>
  <si>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</si>
  <si>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</si>
  <si>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</si>
  <si>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</si>
  <si>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</si>
  <si>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</si>
  <si>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</si>
  <si>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</si>
  <si>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</si>
  <si>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</si>
  <si>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</si>
  <si>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</si>
  <si>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</si>
  <si>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</si>
  <si>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</si>
  <si>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</si>
  <si>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</si>
  <si>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</si>
  <si>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</si>
  <si>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</si>
  <si>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</si>
  <si>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</si>
  <si>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</si>
  <si>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</si>
  <si>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</si>
  <si>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</si>
  <si>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</si>
  <si>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</si>
  <si>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</si>
  <si>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</si>
  <si>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</si>
  <si>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</si>
  <si>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</si>
  <si>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</si>
  <si>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</si>
  <si>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</si>
  <si>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</si>
  <si>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</si>
  <si>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</si>
  <si>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</si>
  <si>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</si>
  <si>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</si>
  <si>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</si>
  <si>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</si>
  <si>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</si>
  <si>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</si>
  <si>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</si>
  <si>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</si>
  <si>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</si>
  <si>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</si>
  <si>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</si>
  <si>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</si>
  <si>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</si>
  <si>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</si>
  <si>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</si>
  <si>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</si>
  <si>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</si>
  <si>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</si>
  <si>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</si>
  <si>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</si>
  <si>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</si>
  <si>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</si>
  <si>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</si>
  <si>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</si>
  <si>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</si>
  <si>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</si>
  <si>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</si>
  <si>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</si>
  <si>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</si>
  <si>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</si>
  <si>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</si>
  <si>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</si>
  <si>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</si>
  <si>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</si>
  <si>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</si>
  <si>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</si>
  <si>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</si>
  <si>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</si>
  <si>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</si>
  <si>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</si>
  <si>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</si>
  <si>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</si>
  <si>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</si>
  <si>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</si>
  <si>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</si>
  <si>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</si>
  <si>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</si>
  <si>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</si>
  <si>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</si>
  <si>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</si>
  <si>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</si>
  <si>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</si>
  <si>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</si>
  <si>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</si>
  <si>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</si>
  <si>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</si>
  <si>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</si>
  <si>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</si>
  <si>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</si>
  <si>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</si>
  <si>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</si>
  <si>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</si>
  <si>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</si>
  <si>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</si>
  <si>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</si>
  <si>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</si>
  <si>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</si>
  <si>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</si>
  <si>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</si>
  <si>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</si>
  <si>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</si>
  <si>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</si>
  <si>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</si>
  <si>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</si>
  <si>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</si>
  <si>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</si>
  <si>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</si>
  <si>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</si>
  <si>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</si>
  <si>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</si>
  <si>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</si>
  <si>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</si>
  <si>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</si>
  <si>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</si>
  <si>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</si>
  <si>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</si>
  <si>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</si>
  <si>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</si>
  <si>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</si>
  <si>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</si>
  <si>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</si>
  <si>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</si>
  <si>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</si>
  <si>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</si>
  <si>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</si>
  <si>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</si>
  <si>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</si>
  <si>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</si>
  <si>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</si>
  <si>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</si>
  <si>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</si>
  <si>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</si>
  <si>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</si>
  <si>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</si>
  <si>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</si>
  <si>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</si>
  <si>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</si>
  <si>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</si>
  <si>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</si>
  <si>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</si>
  <si>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</si>
  <si>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</si>
  <si>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</si>
  <si>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</si>
  <si>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</si>
  <si>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</si>
  <si>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</si>
  <si>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</si>
  <si>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</si>
  <si>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</si>
  <si>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</si>
  <si>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</si>
  <si>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</si>
  <si>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</si>
  <si>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</si>
  <si>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</si>
  <si>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</si>
  <si>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</si>
  <si>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</si>
  <si>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</si>
  <si>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</si>
  <si>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</si>
  <si>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</si>
  <si>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</si>
  <si>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</si>
  <si>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</si>
  <si>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</si>
  <si>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</si>
  <si>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</si>
  <si>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</si>
  <si>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</si>
  <si>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</si>
  <si>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</si>
  <si>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</si>
  <si>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</si>
  <si>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</si>
  <si>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</si>
  <si>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</si>
  <si>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</si>
  <si>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</si>
  <si>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</si>
  <si>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</si>
  <si>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</si>
  <si>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</si>
  <si>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</si>
  <si>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</si>
  <si>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</si>
  <si>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</si>
  <si>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</si>
  <si>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</si>
  <si>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</si>
  <si>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</si>
  <si>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</si>
  <si>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</si>
  <si>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</si>
  <si>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</si>
  <si>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</si>
  <si>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</si>
  <si>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</si>
  <si>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</si>
  <si>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</si>
  <si>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</si>
  <si>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</si>
  <si>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</si>
  <si>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</si>
  <si>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</si>
  <si>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</si>
  <si>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</si>
  <si>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</si>
  <si>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</si>
  <si>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</si>
  <si>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</si>
  <si>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</si>
  <si>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</si>
  <si>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</si>
  <si>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</si>
  <si>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</si>
  <si>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</si>
  <si>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</si>
  <si>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</si>
  <si>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</si>
  <si>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</si>
  <si>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</si>
  <si>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</si>
  <si>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</si>
  <si>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</si>
  <si>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</si>
  <si>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</si>
  <si>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</si>
  <si>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</si>
  <si>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</si>
  <si>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</si>
  <si>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</si>
  <si>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</si>
  <si>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</si>
  <si>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</si>
  <si>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</si>
  <si>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</si>
  <si>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</si>
  <si>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</si>
  <si>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</si>
  <si>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</si>
  <si>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</si>
  <si>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</si>
  <si>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</si>
  <si>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</si>
  <si>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</si>
  <si>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</si>
  <si>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</si>
  <si>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</si>
  <si>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</si>
  <si>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</si>
  <si>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</si>
  <si>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</si>
  <si>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</si>
  <si>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</si>
  <si>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</si>
  <si>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</si>
  <si>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</si>
  <si>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</si>
  <si>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</si>
  <si>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</si>
  <si>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</si>
  <si>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</si>
  <si>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</si>
  <si>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</si>
  <si>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</si>
  <si>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</si>
  <si>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</si>
  <si>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</si>
  <si>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</si>
  <si>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</si>
  <si>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</si>
  <si>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</si>
  <si>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</si>
  <si>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</si>
  <si>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</si>
  <si>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</si>
  <si>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</si>
  <si>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</si>
  <si>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</si>
  <si>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</si>
  <si>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</si>
  <si>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</si>
  <si>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</si>
  <si>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</si>
  <si>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</si>
  <si>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</si>
  <si>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</si>
  <si>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</si>
  <si>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</si>
  <si>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</si>
  <si>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</si>
  <si>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</si>
  <si>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</si>
  <si>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</si>
  <si>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</si>
  <si>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</si>
  <si>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</si>
  <si>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</si>
  <si>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</si>
  <si>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</si>
  <si>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</si>
  <si>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</si>
  <si>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</si>
  <si>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</si>
  <si>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</si>
  <si>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</si>
  <si>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</si>
  <si>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</si>
  <si>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</si>
  <si>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</si>
  <si>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</si>
  <si>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</si>
  <si>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</si>
  <si>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</si>
  <si>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</si>
  <si>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</si>
  <si>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</si>
  <si>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</si>
  <si>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</si>
  <si>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</si>
  <si>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</si>
  <si>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</si>
  <si>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</si>
  <si>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</si>
  <si>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</si>
  <si>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</si>
  <si>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</si>
  <si>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</si>
  <si>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</si>
  <si>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</si>
  <si>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</si>
  <si>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</si>
  <si>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</si>
  <si>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</si>
  <si>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</si>
  <si>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</si>
  <si>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</si>
  <si>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</si>
  <si>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</si>
  <si>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</si>
  <si>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</si>
  <si>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</si>
  <si>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</si>
  <si>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</si>
  <si>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</si>
  <si>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</si>
  <si>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</si>
  <si>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</si>
  <si>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</si>
  <si>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</si>
  <si>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</si>
  <si>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</si>
  <si>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</si>
  <si>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</si>
  <si>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</si>
  <si>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</si>
  <si>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</si>
  <si>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</si>
  <si>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</si>
  <si>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</si>
  <si>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</si>
  <si>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</si>
  <si>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</si>
  <si>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</si>
  <si>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</si>
  <si>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</si>
  <si>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</si>
  <si>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</si>
  <si>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</si>
  <si>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</si>
  <si>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</si>
  <si>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</si>
  <si>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</si>
  <si>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</si>
  <si>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</si>
  <si>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</si>
  <si>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</si>
  <si>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</si>
  <si>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</si>
  <si>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</si>
  <si>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</si>
  <si>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</si>
  <si>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</si>
  <si>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</si>
  <si>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</si>
  <si>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</si>
  <si>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</si>
  <si>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</si>
  <si>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</si>
  <si>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</si>
  <si>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</si>
  <si>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</si>
  <si>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</si>
  <si>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</si>
  <si>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</si>
  <si>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</si>
  <si>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</si>
  <si>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</si>
  <si>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</si>
  <si>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</si>
  <si>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</si>
  <si>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</si>
  <si>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</si>
  <si>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</si>
  <si>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</si>
  <si>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</si>
  <si>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</si>
  <si>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</si>
  <si>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</si>
  <si>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</si>
  <si>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</si>
  <si>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</si>
  <si>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</si>
  <si>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</si>
  <si>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</si>
  <si>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</si>
  <si>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</si>
  <si>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</si>
  <si>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</si>
  <si>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</si>
  <si>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</si>
  <si>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</si>
  <si>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</si>
  <si>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</si>
  <si>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</si>
  <si>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</si>
  <si>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</si>
  <si>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</si>
  <si>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</si>
  <si>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</si>
  <si>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</si>
  <si>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</si>
  <si>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</si>
  <si>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</si>
  <si>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</si>
  <si>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</si>
  <si>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</si>
  <si>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</si>
  <si>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</si>
  <si>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</si>
  <si>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</si>
  <si>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</si>
  <si>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</si>
  <si>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</si>
  <si>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</si>
  <si>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</si>
  <si>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</si>
  <si>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</si>
  <si>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</si>
  <si>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</si>
  <si>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</si>
  <si>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</si>
  <si>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</si>
  <si>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</si>
  <si>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</si>
  <si>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</si>
  <si>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</si>
  <si>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</si>
  <si>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</si>
  <si>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</si>
  <si>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</si>
  <si>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</si>
  <si>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</si>
  <si>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</si>
  <si>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</si>
  <si>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</si>
  <si>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</si>
  <si>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</si>
  <si>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</si>
  <si>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</si>
  <si>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</si>
  <si>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</si>
  <si>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</si>
  <si>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</si>
  <si>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</si>
  <si>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</si>
  <si>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</si>
  <si>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</si>
  <si>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</si>
  <si>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</si>
  <si>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</si>
  <si>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</si>
  <si>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</si>
  <si>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</si>
  <si>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</si>
  <si>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</si>
  <si>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</si>
  <si>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</si>
  <si>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</si>
  <si>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</si>
  <si>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</si>
  <si>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</si>
  <si>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</si>
  <si>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</si>
  <si>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</si>
  <si>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</si>
  <si>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</si>
  <si>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</si>
  <si>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</si>
  <si>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</si>
  <si>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</si>
  <si>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</si>
  <si>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</si>
  <si>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</si>
  <si>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</si>
  <si>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</si>
  <si>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</si>
  <si>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</si>
  <si>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</si>
  <si>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</si>
  <si>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</si>
  <si>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</si>
  <si>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</si>
  <si>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</si>
  <si>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</si>
  <si>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</si>
  <si>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</si>
  <si>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</si>
  <si>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</si>
  <si>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</si>
  <si>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</si>
  <si>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</si>
  <si>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</si>
  <si>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</si>
  <si>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</si>
  <si>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</si>
  <si>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</si>
  <si>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</si>
  <si>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</si>
  <si>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</si>
  <si>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</si>
  <si>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</si>
  <si>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</si>
  <si>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</si>
  <si>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</si>
  <si>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</si>
  <si>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</si>
  <si>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</si>
  <si>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</si>
  <si>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</si>
  <si>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</si>
  <si>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</si>
  <si>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</si>
  <si>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</si>
  <si>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</si>
  <si>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</si>
  <si>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</si>
  <si>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</si>
  <si>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</si>
  <si>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</si>
  <si>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</si>
  <si>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</si>
  <si>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</si>
  <si>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</si>
  <si>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</si>
  <si>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</si>
  <si>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</si>
  <si>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</si>
  <si>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</si>
  <si>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</si>
  <si>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</si>
  <si>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</si>
  <si>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</si>
  <si>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</si>
  <si>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</si>
  <si>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</si>
  <si>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</si>
  <si>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</si>
  <si>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</si>
  <si>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</si>
  <si>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</si>
  <si>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</si>
  <si>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</si>
  <si>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</si>
  <si>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</si>
  <si>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</si>
  <si>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</si>
  <si>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</si>
  <si>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</si>
  <si>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</si>
  <si>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</si>
  <si>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</si>
  <si>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</si>
  <si>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</si>
  <si>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</si>
  <si>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</si>
  <si>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</si>
  <si>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</si>
  <si>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</si>
  <si>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</si>
  <si>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</si>
  <si>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</si>
  <si>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</si>
  <si>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</si>
  <si>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</si>
  <si>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</si>
  <si>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</si>
  <si>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</si>
  <si>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</si>
  <si>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</si>
  <si>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</si>
  <si>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</si>
  <si>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</si>
  <si>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</si>
  <si>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</si>
  <si>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</si>
  <si>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</si>
  <si>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</si>
  <si>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</si>
  <si>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</si>
  <si>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</si>
  <si>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</si>
  <si>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</si>
  <si>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</si>
  <si>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</si>
  <si>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</si>
  <si>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</si>
  <si>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</si>
  <si>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</si>
  <si>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</si>
  <si>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</si>
  <si>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</si>
  <si>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</si>
  <si>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</si>
  <si>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</si>
  <si>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</si>
  <si>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</si>
  <si>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</si>
  <si>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</si>
  <si>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</si>
  <si>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</si>
  <si>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</si>
  <si>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</si>
  <si>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</si>
  <si>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</si>
  <si>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</si>
  <si>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</si>
  <si>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</si>
  <si>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</si>
  <si>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</si>
  <si>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</si>
  <si>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</si>
  <si>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</si>
  <si>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</si>
  <si>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</si>
  <si>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</si>
  <si>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</si>
  <si>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</si>
  <si>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</si>
  <si>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</si>
  <si>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</si>
  <si>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</si>
  <si>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</si>
  <si>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</si>
  <si>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</si>
  <si>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</si>
  <si>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</si>
  <si>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</si>
  <si>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</si>
  <si>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</si>
  <si>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</si>
  <si>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</si>
  <si>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</si>
  <si>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</si>
  <si>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</si>
  <si>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</si>
  <si>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</si>
  <si>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</si>
  <si>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</si>
  <si>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</si>
  <si>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</si>
  <si>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</si>
  <si>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</si>
  <si>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</si>
  <si>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</si>
  <si>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</si>
  <si>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</si>
  <si>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</si>
  <si>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</si>
  <si>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</si>
  <si>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</si>
  <si>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</si>
  <si>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</si>
  <si>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</si>
  <si>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</si>
  <si>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</si>
  <si>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</si>
  <si>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</si>
  <si>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</si>
  <si>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</si>
  <si>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</si>
  <si>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</si>
  <si>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</si>
  <si>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</si>
  <si>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</si>
  <si>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</si>
  <si>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</si>
  <si>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</si>
  <si>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</si>
  <si>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</si>
  <si>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</si>
  <si>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</si>
  <si>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</si>
  <si>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</si>
  <si>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</si>
  <si>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</si>
  <si>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</si>
  <si>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</si>
  <si>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</si>
  <si>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</si>
  <si>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</si>
  <si>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</si>
  <si>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</si>
  <si>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</si>
  <si>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</si>
  <si>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</si>
  <si>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</si>
  <si>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</si>
  <si>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</si>
  <si>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</si>
  <si>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</si>
  <si>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</si>
  <si>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</si>
  <si>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</si>
  <si>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</si>
  <si>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</si>
  <si>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</si>
  <si>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</si>
  <si>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</si>
  <si>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</si>
  <si>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</si>
  <si>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</si>
  <si>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</si>
  <si>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</si>
  <si>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</si>
  <si>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</si>
  <si>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</si>
  <si>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</si>
  <si>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</si>
  <si>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</si>
  <si>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</si>
  <si>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</si>
  <si>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</si>
  <si>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</si>
  <si>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</si>
  <si>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</si>
  <si>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</si>
  <si>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</si>
  <si>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</si>
  <si>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</si>
  <si>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</si>
  <si>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</si>
  <si>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</si>
  <si>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</si>
  <si>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</si>
  <si>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</si>
  <si>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</si>
  <si>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</si>
  <si>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</si>
  <si>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</si>
  <si>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</si>
  <si>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</si>
  <si>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</si>
  <si>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</si>
  <si>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</si>
  <si>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</si>
  <si>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</si>
  <si>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</si>
  <si>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</si>
  <si>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</si>
  <si>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</si>
  <si>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</si>
  <si>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</si>
  <si>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</si>
  <si>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</si>
  <si>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</si>
  <si>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</si>
  <si>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</si>
  <si>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</si>
  <si>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</si>
  <si>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</si>
  <si>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</si>
  <si>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</si>
  <si>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</si>
  <si>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</si>
  <si>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</si>
  <si>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</si>
  <si>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</si>
  <si>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</si>
  <si>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</si>
  <si>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</si>
  <si>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</si>
  <si>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</si>
  <si>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</si>
  <si>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</si>
  <si>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</si>
  <si>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</si>
  <si>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</si>
  <si>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</si>
  <si>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</si>
  <si>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</si>
  <si>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</si>
  <si>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</si>
  <si>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</si>
  <si>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</si>
  <si>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</si>
  <si>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</si>
  <si>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</si>
  <si>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</si>
  <si>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</si>
  <si>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</si>
  <si>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</si>
  <si>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</si>
  <si>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</si>
  <si>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</si>
  <si>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</si>
  <si>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</si>
  <si>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</si>
  <si>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</si>
  <si>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</si>
  <si>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</si>
  <si>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</si>
  <si>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</si>
  <si>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</si>
  <si>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</si>
  <si>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</si>
  <si>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</si>
  <si>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</si>
  <si>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</si>
  <si>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</si>
  <si>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</si>
  <si>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</si>
  <si>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</si>
  <si>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</si>
  <si>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</si>
  <si>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</si>
  <si>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</si>
  <si>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</si>
  <si>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</si>
  <si>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</si>
  <si>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</si>
  <si>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</si>
  <si>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</si>
  <si>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</si>
  <si>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</si>
  <si>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</si>
  <si>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</si>
  <si>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</si>
  <si>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</si>
  <si>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</si>
  <si>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</si>
  <si>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</si>
  <si>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</si>
  <si>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</si>
  <si>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</si>
  <si>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</si>
  <si>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</si>
  <si>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</si>
  <si>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</si>
  <si>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</si>
  <si>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</si>
  <si>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</si>
  <si>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</si>
  <si>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</si>
  <si>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</si>
  <si>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</si>
  <si>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</si>
  <si>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</si>
  <si>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</si>
  <si>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</si>
  <si>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</si>
  <si>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</si>
  <si>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</si>
  <si>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</si>
  <si>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</si>
  <si>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</si>
  <si>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</si>
  <si>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</si>
  <si>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</si>
  <si>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</si>
  <si>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</si>
  <si>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</si>
  <si>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</si>
  <si>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</si>
  <si>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</si>
  <si>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</si>
  <si>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</si>
  <si>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</si>
  <si>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</si>
  <si>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</si>
  <si>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</si>
  <si>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</si>
  <si>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</si>
  <si>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</si>
  <si>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</si>
  <si>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</si>
  <si>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</si>
  <si>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</si>
  <si>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</si>
  <si>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</si>
  <si>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</si>
  <si>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</si>
  <si>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</si>
  <si>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</si>
  <si>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</si>
  <si>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</si>
  <si>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</si>
  <si>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</si>
  <si>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</si>
  <si>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</si>
  <si>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</si>
  <si>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</si>
  <si>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</si>
  <si>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</si>
  <si>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</si>
  <si>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</si>
  <si>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</si>
  <si>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</si>
  <si>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</si>
  <si>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</si>
  <si>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</si>
  <si>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</si>
  <si>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</si>
  <si>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</si>
  <si>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</si>
  <si>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</si>
  <si>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</si>
  <si>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</si>
  <si>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</si>
  <si>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</si>
  <si>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</si>
  <si>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</si>
  <si>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</si>
  <si>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</si>
  <si>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</si>
  <si>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</si>
  <si>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</si>
  <si>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</si>
  <si>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</si>
  <si>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</si>
  <si>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</si>
  <si>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</si>
  <si>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</si>
  <si>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</si>
  <si>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</si>
  <si>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</si>
  <si>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</si>
  <si>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</si>
  <si>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</si>
  <si>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</si>
  <si>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</si>
  <si>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</si>
  <si>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</si>
  <si>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</si>
  <si>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</si>
  <si>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</si>
  <si>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</si>
  <si>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</si>
  <si>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</si>
  <si>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</si>
  <si>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</si>
  <si>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</si>
  <si>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</si>
  <si>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</si>
  <si>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</si>
  <si>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</si>
  <si>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</si>
  <si>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</si>
  <si>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</si>
  <si>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</si>
  <si>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</si>
  <si>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</si>
  <si>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</si>
  <si>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</si>
  <si>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</si>
  <si>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</si>
  <si>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</si>
  <si>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</si>
  <si>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</si>
  <si>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</si>
  <si>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</si>
  <si>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</si>
  <si>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</si>
  <si>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</si>
  <si>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</si>
  <si>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</si>
  <si>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</si>
  <si>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</si>
  <si>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</si>
  <si>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</si>
  <si>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</si>
  <si>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</si>
  <si>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</si>
  <si>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</si>
  <si>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</si>
  <si>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</si>
  <si>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</si>
  <si>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</si>
  <si>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</si>
  <si>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</si>
  <si>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</si>
  <si>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</si>
  <si>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</si>
  <si>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</si>
  <si>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</si>
  <si>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</si>
  <si>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</si>
  <si>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</si>
  <si>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</si>
  <si>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</si>
  <si>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</si>
  <si>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</si>
  <si>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</si>
  <si>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</si>
  <si>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</si>
  <si>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</si>
  <si>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</si>
  <si>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</si>
  <si>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</si>
  <si>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</si>
  <si>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</si>
  <si>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</si>
  <si>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</si>
  <si>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</si>
  <si>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</si>
  <si>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</si>
  <si>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</si>
  <si>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</si>
  <si>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</si>
  <si>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</si>
  <si>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</si>
  <si>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</si>
  <si>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</si>
  <si>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</si>
  <si>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</si>
  <si>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</si>
  <si>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</si>
  <si>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</si>
  <si>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</si>
  <si>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</si>
  <si>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</si>
  <si>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</si>
  <si>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</si>
  <si>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</si>
  <si>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</si>
  <si>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</si>
  <si>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</si>
  <si>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</si>
  <si>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</si>
  <si>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</si>
  <si>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</si>
  <si>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</si>
  <si>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</si>
  <si>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</si>
  <si>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</si>
  <si>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</si>
  <si>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</si>
  <si>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</si>
  <si>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</si>
  <si>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</si>
  <si>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</si>
  <si>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</si>
  <si>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</si>
  <si>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</si>
  <si>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</si>
  <si>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</si>
  <si>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</si>
  <si>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</si>
  <si>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</si>
  <si>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</si>
  <si>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</si>
  <si>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</si>
  <si>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</si>
  <si>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</si>
  <si>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</si>
  <si>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</si>
  <si>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</si>
  <si>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</si>
  <si>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</si>
  <si>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</si>
  <si>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</si>
  <si>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</si>
  <si>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</si>
  <si>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</si>
  <si>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</si>
  <si>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</si>
  <si>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</si>
  <si>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</si>
  <si>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</si>
  <si>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</si>
  <si>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</si>
  <si>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</si>
  <si>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</si>
  <si>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</si>
  <si>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</si>
  <si>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</si>
  <si>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</si>
  <si>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</si>
  <si>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</si>
  <si>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</si>
  <si>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</si>
  <si>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</si>
  <si>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</si>
  <si>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</si>
  <si>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</si>
  <si>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</si>
  <si>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</si>
  <si>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</si>
  <si>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</si>
  <si>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</si>
  <si>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</si>
  <si>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</si>
  <si>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</si>
  <si>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</si>
  <si>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</si>
  <si>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</si>
  <si>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</si>
  <si>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</si>
  <si>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</si>
  <si>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</si>
  <si>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</si>
  <si>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</si>
  <si>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</si>
  <si>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</si>
  <si>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</si>
  <si>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</si>
  <si>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</si>
  <si>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</si>
  <si>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</si>
  <si>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</si>
  <si>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</si>
  <si>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</si>
  <si>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</si>
  <si>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</si>
  <si>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</si>
  <si>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</si>
  <si>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</si>
  <si>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</si>
  <si>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</si>
  <si>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</si>
  <si>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</si>
  <si>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</si>
  <si>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</si>
  <si>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</si>
  <si>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</si>
  <si>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</si>
  <si>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</si>
  <si>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</si>
  <si>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</si>
  <si>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</si>
  <si>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</si>
  <si>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</si>
  <si>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</si>
  <si>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</si>
  <si>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</si>
  <si>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</si>
  <si>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</si>
  <si>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</si>
  <si>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</si>
  <si>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</si>
  <si>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</si>
  <si>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</si>
  <si>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</si>
  <si>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</si>
  <si>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</si>
  <si>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</si>
  <si>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</si>
  <si>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</si>
  <si>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</si>
  <si>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</si>
  <si>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</si>
  <si>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</si>
  <si>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</si>
  <si>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</si>
  <si>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</si>
  <si>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</si>
  <si>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</si>
  <si>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</si>
  <si>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</si>
  <si>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</si>
  <si>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</si>
  <si>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</si>
  <si>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</si>
  <si>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</si>
  <si>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</si>
  <si>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</si>
  <si>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</si>
  <si>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</si>
  <si>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</si>
  <si>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</si>
  <si>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</si>
  <si>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</si>
  <si>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</si>
  <si>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</si>
  <si>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</si>
  <si>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</si>
  <si>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</si>
  <si>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</si>
  <si>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</si>
  <si>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</si>
  <si>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</si>
  <si>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</si>
  <si>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</si>
  <si>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</si>
  <si>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</si>
  <si>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</si>
  <si>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</si>
  <si>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</si>
  <si>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</si>
  <si>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</si>
  <si>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</si>
  <si>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</si>
  <si>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</si>
  <si>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</si>
  <si>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</si>
  <si>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</si>
  <si>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</si>
  <si>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</si>
  <si>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</si>
  <si>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</si>
  <si>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</si>
  <si>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</si>
  <si>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</si>
  <si>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</si>
  <si>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</si>
  <si>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</si>
  <si>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</si>
  <si>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</si>
  <si>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</si>
  <si>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</si>
  <si>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</si>
  <si>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</si>
  <si>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</si>
  <si>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</si>
  <si>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</si>
  <si>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</si>
  <si>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</si>
  <si>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</si>
  <si>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</si>
  <si>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</si>
  <si>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</si>
  <si>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</si>
  <si>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</si>
  <si>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</si>
  <si>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</si>
  <si>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</si>
  <si>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</si>
  <si>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</si>
  <si>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</si>
  <si>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</si>
  <si>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</si>
  <si>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</si>
  <si>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</si>
  <si>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</si>
  <si>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</si>
  <si>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</si>
  <si>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</si>
  <si>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</si>
  <si>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</si>
  <si>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</si>
  <si>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</si>
  <si>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</si>
  <si>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</si>
  <si>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</si>
  <si>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</si>
  <si>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</si>
  <si>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</si>
  <si>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</si>
  <si>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</si>
  <si>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</si>
  <si>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</si>
  <si>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</si>
  <si>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</si>
  <si>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</si>
  <si>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</si>
  <si>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</si>
  <si>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</si>
  <si>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</si>
  <si>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</si>
  <si>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</si>
  <si>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</si>
  <si>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</si>
  <si>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</si>
  <si>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</si>
  <si>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</si>
  <si>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</si>
  <si>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</si>
  <si>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</si>
  <si>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</si>
  <si>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</si>
  <si>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</si>
  <si>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</si>
  <si>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</si>
  <si>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</si>
  <si>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</si>
  <si>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</si>
  <si>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</si>
  <si>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</si>
  <si>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</si>
  <si>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</si>
  <si>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</si>
  <si>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</si>
  <si>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</si>
  <si>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</si>
  <si>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</si>
  <si>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</si>
  <si>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</si>
  <si>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</si>
  <si>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</si>
  <si>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</si>
  <si>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</si>
  <si>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</si>
  <si>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</si>
  <si>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</si>
  <si>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</si>
  <si>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</si>
  <si>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</si>
  <si>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</si>
  <si>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</si>
  <si>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</si>
  <si>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</si>
  <si>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</si>
  <si>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</si>
  <si>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</si>
  <si>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</si>
  <si>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</si>
  <si>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</si>
  <si>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</si>
  <si>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</si>
  <si>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</si>
  <si>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</si>
  <si>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</si>
  <si>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</si>
  <si>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</si>
  <si>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</si>
  <si>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</si>
  <si>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</si>
  <si>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</si>
  <si>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</si>
  <si>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</si>
  <si>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</si>
  <si>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</si>
  <si>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</si>
  <si>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</si>
  <si>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</si>
  <si>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</si>
  <si>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</si>
  <si>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</si>
  <si>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</si>
  <si>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</si>
  <si>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</si>
  <si>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</si>
  <si>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</si>
  <si>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</si>
  <si>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</si>
  <si>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</si>
  <si>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</si>
  <si>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</si>
  <si>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</si>
  <si>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</si>
  <si>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</si>
  <si>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</si>
  <si>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</si>
  <si>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</si>
  <si>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</si>
  <si>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</si>
  <si>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</si>
  <si>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</si>
  <si>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</si>
  <si>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</si>
  <si>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</si>
  <si>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</si>
  <si>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</si>
  <si>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</si>
  <si>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</si>
  <si>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</si>
  <si>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</si>
  <si>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</si>
  <si>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</si>
  <si>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</si>
  <si>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</si>
  <si>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</si>
  <si>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</si>
  <si>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</si>
  <si>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</si>
  <si>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</si>
  <si>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</si>
  <si>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</si>
  <si>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</si>
  <si>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</si>
  <si>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</si>
  <si>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</si>
  <si>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</si>
  <si>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</si>
  <si>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</si>
  <si>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</si>
  <si>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</si>
  <si>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</si>
  <si>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</si>
  <si>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</si>
  <si>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</si>
  <si>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</si>
  <si>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</si>
  <si>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</si>
  <si>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</si>
  <si>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</si>
  <si>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</si>
  <si>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</si>
  <si>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</si>
  <si>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</si>
  <si>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</si>
  <si>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</si>
  <si>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</si>
  <si>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</si>
  <si>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</si>
  <si>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</si>
  <si>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</si>
  <si>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</si>
  <si>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</si>
  <si>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</si>
  <si>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</si>
  <si>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</si>
  <si>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</si>
  <si>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</si>
  <si>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</si>
  <si>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</si>
  <si>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</si>
  <si>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</si>
  <si>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</si>
  <si>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</si>
  <si>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</si>
  <si>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</si>
  <si>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</si>
  <si>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</si>
  <si>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</si>
  <si>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</si>
  <si>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</si>
  <si>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</si>
  <si>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</si>
  <si>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</si>
  <si>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</si>
  <si>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</si>
  <si>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</si>
  <si>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</si>
  <si>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</si>
  <si>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</si>
  <si>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</si>
  <si>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</si>
  <si>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</si>
  <si>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</si>
  <si>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</si>
  <si>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</si>
  <si>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</si>
  <si>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</si>
  <si>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</si>
  <si>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</si>
  <si>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</si>
  <si>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</si>
  <si>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</si>
  <si>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</si>
  <si>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</si>
  <si>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</si>
  <si>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</si>
  <si>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</si>
  <si>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</si>
  <si>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</si>
  <si>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</si>
  <si>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</si>
  <si>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</si>
  <si>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</si>
  <si>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</si>
  <si>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</si>
  <si>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</si>
  <si>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</si>
  <si>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</si>
  <si>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</si>
  <si>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</si>
  <si>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</si>
  <si>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</si>
  <si>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</si>
  <si>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</si>
  <si>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</si>
  <si>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</si>
  <si>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</si>
  <si>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</si>
  <si>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</si>
  <si>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</si>
  <si>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</si>
  <si>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</si>
  <si>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</si>
  <si>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</si>
  <si>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</si>
  <si>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</si>
  <si>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</si>
  <si>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</si>
  <si>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</si>
  <si>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</si>
  <si>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</si>
  <si>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</si>
  <si>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</si>
  <si>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</si>
  <si>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</si>
  <si>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</si>
  <si>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</si>
  <si>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</si>
  <si>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</si>
  <si>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</si>
  <si>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</si>
  <si>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</si>
  <si>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</si>
  <si>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</si>
  <si>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</si>
  <si>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</si>
  <si>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</si>
  <si>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</si>
  <si>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</si>
  <si>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</si>
  <si>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</si>
  <si>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</si>
  <si>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</si>
  <si>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</si>
  <si>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</si>
  <si>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</si>
  <si>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</si>
  <si>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</si>
  <si>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</si>
  <si>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</si>
  <si>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</si>
  <si>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</si>
  <si>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</si>
  <si>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</si>
  <si>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</si>
  <si>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</si>
  <si>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</si>
  <si>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</si>
  <si>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</si>
  <si>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</si>
  <si>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</si>
  <si>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</si>
  <si>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</si>
  <si>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</si>
  <si>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</si>
  <si>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</si>
  <si>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</si>
  <si>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</si>
  <si>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</si>
  <si>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</si>
  <si>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</si>
  <si>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</si>
  <si>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</si>
  <si>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</si>
  <si>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</si>
  <si>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</si>
  <si>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</si>
  <si>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</si>
  <si>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</si>
  <si>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</si>
  <si>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</si>
  <si>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</si>
  <si>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</si>
  <si>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</si>
  <si>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</si>
  <si>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</si>
  <si>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</si>
  <si>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</si>
  <si>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</si>
  <si>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</si>
  <si>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</si>
  <si>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</si>
  <si>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</si>
  <si>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</si>
  <si>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</si>
  <si>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</si>
  <si>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</si>
  <si>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</si>
  <si>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</si>
  <si>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</si>
  <si>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</si>
  <si>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</si>
  <si>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</si>
  <si>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</si>
  <si>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</si>
  <si>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</si>
  <si>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</si>
  <si>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</si>
  <si>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</si>
  <si>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</si>
  <si>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</si>
  <si>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</si>
  <si>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</si>
  <si>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</si>
  <si>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</si>
  <si>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</si>
  <si>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</si>
  <si>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</si>
  <si>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</si>
  <si>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</si>
  <si>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</si>
  <si>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</si>
  <si>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</si>
  <si>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</si>
  <si>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</si>
  <si>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</si>
  <si>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</si>
  <si>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</si>
  <si>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</si>
  <si>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</si>
  <si>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</si>
  <si>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</si>
  <si>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</si>
  <si>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</si>
  <si>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</si>
  <si>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</si>
  <si>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</si>
  <si>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</si>
  <si>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</si>
  <si>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</si>
  <si>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</si>
  <si>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</si>
  <si>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</si>
  <si>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</si>
  <si>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</si>
  <si>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</si>
  <si>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</si>
  <si>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</si>
  <si>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</si>
  <si>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</si>
  <si>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</si>
  <si>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</si>
  <si>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</si>
  <si>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</si>
  <si>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</si>
  <si>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</si>
  <si>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</si>
  <si>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</si>
  <si>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</si>
  <si>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</si>
  <si>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</si>
  <si>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</si>
  <si>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</si>
  <si>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</si>
  <si>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</si>
  <si>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</si>
  <si>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</si>
  <si>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</si>
  <si>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</si>
  <si>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</si>
  <si>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</si>
  <si>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</si>
  <si>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</si>
  <si>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</si>
  <si>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</si>
  <si>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</si>
  <si>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</si>
  <si>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</si>
  <si>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</si>
  <si>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</si>
  <si>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</si>
  <si>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</si>
  <si>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</si>
  <si>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</si>
  <si>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</si>
  <si>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</si>
  <si>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</si>
  <si>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</si>
  <si>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</si>
  <si>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</si>
  <si>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</si>
  <si>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</si>
  <si>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</si>
  <si>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</si>
  <si>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</si>
  <si>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</si>
  <si>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</si>
  <si>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</si>
  <si>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</si>
  <si>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</si>
  <si>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</si>
  <si>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</si>
  <si>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</si>
  <si>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</si>
  <si>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</si>
  <si>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</si>
  <si>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</si>
  <si>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</si>
  <si>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</si>
  <si>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</si>
  <si>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</si>
  <si>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</si>
  <si>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</si>
  <si>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</si>
  <si>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</si>
  <si>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</si>
  <si>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</si>
  <si>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</si>
  <si>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</si>
  <si>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</si>
  <si>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</si>
  <si>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</si>
  <si>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</si>
  <si>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</si>
  <si>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</si>
  <si>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</si>
  <si>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</si>
  <si>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</si>
  <si>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</si>
  <si>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</si>
  <si>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</si>
  <si>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</si>
  <si>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</si>
  <si>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</si>
  <si>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</si>
  <si>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</si>
  <si>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</si>
  <si>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</si>
  <si>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</si>
  <si>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</si>
  <si>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</si>
  <si>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</si>
  <si>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</si>
  <si>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</si>
  <si>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</si>
  <si>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</si>
  <si>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</si>
  <si>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</si>
  <si>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</si>
  <si>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</si>
  <si>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</si>
  <si>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</si>
  <si>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</si>
  <si>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</si>
  <si>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</si>
  <si>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</si>
  <si>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</si>
  <si>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</si>
  <si>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</si>
  <si>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</si>
  <si>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</si>
  <si>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</si>
  <si>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</si>
  <si>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</si>
  <si>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</si>
  <si>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</si>
  <si>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</si>
  <si>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</si>
  <si>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</si>
  <si>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</si>
  <si>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</si>
  <si>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</si>
  <si>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</si>
  <si>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</si>
  <si>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</si>
  <si>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</si>
  <si>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</si>
  <si>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</si>
  <si>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</si>
  <si>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</si>
  <si>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</si>
  <si>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</si>
  <si>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</si>
  <si>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</si>
  <si>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</si>
  <si>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</si>
  <si>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</si>
  <si>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</si>
  <si>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</si>
  <si>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</si>
  <si>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</si>
  <si>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</si>
  <si>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</si>
  <si>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</si>
  <si>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</si>
  <si>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</si>
  <si>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</si>
  <si>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</si>
  <si>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</si>
  <si>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</si>
  <si>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</si>
  <si>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</si>
  <si>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</si>
  <si>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</si>
  <si>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</si>
  <si>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</si>
  <si>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</si>
  <si>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</si>
  <si>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</si>
  <si>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</si>
  <si>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</si>
  <si>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</si>
  <si>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</si>
  <si>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</si>
  <si>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</si>
  <si>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</si>
  <si>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</si>
  <si>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</si>
  <si>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</si>
  <si>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</si>
  <si>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</si>
  <si>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</si>
  <si>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</si>
  <si>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</si>
  <si>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</si>
  <si>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</si>
  <si>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</si>
  <si>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</si>
  <si>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</si>
  <si>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</si>
  <si>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</si>
  <si>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</si>
  <si>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</si>
  <si>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</si>
  <si>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</si>
  <si>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</si>
  <si>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</si>
  <si>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</si>
  <si>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</si>
  <si>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</si>
  <si>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</si>
  <si>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</si>
  <si>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</si>
  <si>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</si>
  <si>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</si>
  <si>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</si>
  <si>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</si>
  <si>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</si>
  <si>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</si>
  <si>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</si>
  <si>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</si>
  <si>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</si>
  <si>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</si>
  <si>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</si>
  <si>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</si>
  <si>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</si>
  <si>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</si>
  <si>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</si>
  <si>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</si>
  <si>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</si>
  <si>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</si>
  <si>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</si>
  <si>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</si>
  <si>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</si>
  <si>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</si>
  <si>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</si>
  <si>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</si>
  <si>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</si>
  <si>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</si>
  <si>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</si>
  <si>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</si>
  <si>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</si>
  <si>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</si>
  <si>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</si>
  <si>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</si>
  <si>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</si>
  <si>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</si>
  <si>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</si>
  <si>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</si>
  <si>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</si>
  <si>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</si>
  <si>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</si>
  <si>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</si>
  <si>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</si>
  <si>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</si>
  <si>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</si>
  <si>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</si>
  <si>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</si>
  <si>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</si>
  <si>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</si>
  <si>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</si>
  <si>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</si>
  <si>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</si>
  <si>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</si>
  <si>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</si>
  <si>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</si>
  <si>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</si>
  <si>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</si>
  <si>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</si>
  <si>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</si>
  <si>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</si>
  <si>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</si>
  <si>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</si>
  <si>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</si>
  <si>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</si>
  <si>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</si>
  <si>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</si>
  <si>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</si>
  <si>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</si>
  <si>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</si>
  <si>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</si>
  <si>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</si>
  <si>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</si>
  <si>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</si>
  <si>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</si>
  <si>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</si>
  <si>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</si>
  <si>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</si>
  <si>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</si>
  <si>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</si>
  <si>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</si>
  <si>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</si>
  <si>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</si>
  <si>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</si>
  <si>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</si>
  <si>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</si>
  <si>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</si>
  <si>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</si>
  <si>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</si>
  <si>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</si>
  <si>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</si>
  <si>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</si>
  <si>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</si>
  <si>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</si>
  <si>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</si>
  <si>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</si>
  <si>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</si>
  <si>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</si>
  <si>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</si>
  <si>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</si>
  <si>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</si>
  <si>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</si>
  <si>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</si>
  <si>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</si>
  <si>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</si>
  <si>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</si>
  <si>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</si>
  <si>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</si>
  <si>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</si>
  <si>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</si>
  <si>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</si>
  <si>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</si>
  <si>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</si>
  <si>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</si>
  <si>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</si>
  <si>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</si>
  <si>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</si>
  <si>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</si>
  <si>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</si>
  <si>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</si>
  <si>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</si>
  <si>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</si>
  <si>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</si>
  <si>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</si>
  <si>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</si>
  <si>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</si>
  <si>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</si>
  <si>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</si>
  <si>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</si>
  <si>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</si>
  <si>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</si>
  <si>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</si>
  <si>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</si>
  <si>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</si>
  <si>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</si>
  <si>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</si>
  <si>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</si>
  <si>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</si>
  <si>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</si>
  <si>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</si>
  <si>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</si>
  <si>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</si>
  <si>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</si>
  <si>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</si>
  <si>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</si>
  <si>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</si>
  <si>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</si>
  <si>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</si>
  <si>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</si>
  <si>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</si>
  <si>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</si>
  <si>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</si>
  <si>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</si>
  <si>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</si>
  <si>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</si>
  <si>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</si>
  <si>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</si>
  <si>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</si>
  <si>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</si>
  <si>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</si>
  <si>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</si>
  <si>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</si>
  <si>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</si>
  <si>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</si>
  <si>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</si>
  <si>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</si>
  <si>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</si>
  <si>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</si>
  <si>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</si>
  <si>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</si>
  <si>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</si>
  <si>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</si>
  <si>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</si>
  <si>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</si>
  <si>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</si>
  <si>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</si>
  <si>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</si>
  <si>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</si>
  <si>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</si>
  <si>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</si>
  <si>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</si>
  <si>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</si>
  <si>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</si>
  <si>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</si>
  <si>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</si>
  <si>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</si>
  <si>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</si>
  <si>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</si>
  <si>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</si>
  <si>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</si>
  <si>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</si>
  <si>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</si>
  <si>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</si>
  <si>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</si>
  <si>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</si>
  <si>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</si>
  <si>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</si>
  <si>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</si>
  <si>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</si>
  <si>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</si>
  <si>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</si>
  <si>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</si>
  <si>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</si>
  <si>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</si>
  <si>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</si>
  <si>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</si>
  <si>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</si>
  <si>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</si>
  <si>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</si>
  <si>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</si>
  <si>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</si>
  <si>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</si>
  <si>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</si>
  <si>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</si>
  <si>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</si>
  <si>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</si>
  <si>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</si>
  <si>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</si>
  <si>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</si>
  <si>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</si>
  <si>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</si>
  <si>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</si>
  <si>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</si>
  <si>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</si>
  <si>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</si>
  <si>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</si>
  <si>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</si>
  <si>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</si>
  <si>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</si>
  <si>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</si>
  <si>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</si>
  <si>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</si>
  <si>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</si>
  <si>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</si>
  <si>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</si>
  <si>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</si>
  <si>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</si>
  <si>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</si>
  <si>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</si>
  <si>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</si>
  <si>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</si>
  <si>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</si>
  <si>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</si>
  <si>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</si>
  <si>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</si>
  <si>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</si>
  <si>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</si>
  <si>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</si>
  <si>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</si>
  <si>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</si>
  <si>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</si>
  <si>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</si>
  <si>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</si>
  <si>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</si>
  <si>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</si>
  <si>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</si>
  <si>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</si>
  <si>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</si>
  <si>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</si>
  <si>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</si>
  <si>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</si>
  <si>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</si>
  <si>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</si>
  <si>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</si>
  <si>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</si>
  <si>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</si>
  <si>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</si>
  <si>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</si>
  <si>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</si>
  <si>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</si>
  <si>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</si>
  <si>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</si>
  <si>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</si>
  <si>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</si>
  <si>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</si>
  <si>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</si>
  <si>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</si>
  <si>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</si>
  <si>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</si>
  <si>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</si>
  <si>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</si>
  <si>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</si>
  <si>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</si>
  <si>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</si>
  <si>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</si>
  <si>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</si>
  <si>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</si>
  <si>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</si>
  <si>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</si>
  <si>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</si>
  <si>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</si>
  <si>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</si>
  <si>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</si>
  <si>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</si>
  <si>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</si>
  <si>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</si>
  <si>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</si>
  <si>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</si>
  <si>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</si>
  <si>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</si>
  <si>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</si>
  <si>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</si>
  <si>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</si>
  <si>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</si>
  <si>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</si>
  <si>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</si>
  <si>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</si>
  <si>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</si>
  <si>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</si>
  <si>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</si>
  <si>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</si>
  <si>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</si>
  <si>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</si>
  <si>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</si>
  <si>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</si>
  <si>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</si>
  <si>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</si>
  <si>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</si>
  <si>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</si>
  <si>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</si>
  <si>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</si>
  <si>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</si>
  <si>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</si>
  <si>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</si>
  <si>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</si>
  <si>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</si>
  <si>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</si>
  <si>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</si>
  <si>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</si>
  <si>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</si>
  <si>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</si>
  <si>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</si>
  <si>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</si>
  <si>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</si>
  <si>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</si>
  <si>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</si>
  <si>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</si>
  <si>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</si>
  <si>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</si>
  <si>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</si>
  <si>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</si>
  <si>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</si>
  <si>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</si>
  <si>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</si>
  <si>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</si>
  <si>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</si>
  <si>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</si>
  <si>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</si>
  <si>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</si>
  <si>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</si>
  <si>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</si>
  <si>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</si>
  <si>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</si>
  <si>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</si>
  <si>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</si>
  <si>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</si>
  <si>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</si>
  <si>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</si>
  <si>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</si>
  <si>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</si>
  <si>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</si>
  <si>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</si>
  <si>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</si>
  <si>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</si>
  <si>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</si>
  <si>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</si>
  <si>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</si>
  <si>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</si>
  <si>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</si>
  <si>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</si>
  <si>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</si>
  <si>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</si>
  <si>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</si>
  <si>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</si>
  <si>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</si>
  <si>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</si>
  <si>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</si>
  <si>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</si>
  <si>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</si>
  <si>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</si>
  <si>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</si>
  <si>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</si>
  <si>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</si>
  <si>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</si>
  <si>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</si>
  <si>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</si>
  <si>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</si>
  <si>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</si>
  <si>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</si>
  <si>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</si>
  <si>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</si>
  <si>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</si>
  <si>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</si>
  <si>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</si>
  <si>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</si>
  <si>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</si>
  <si>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</si>
  <si>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</si>
  <si>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</si>
  <si>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</si>
  <si>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</si>
  <si>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</si>
  <si>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</si>
  <si>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</si>
  <si>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</si>
  <si>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</si>
  <si>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</si>
  <si>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</si>
  <si>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</si>
  <si>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</si>
  <si>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</si>
  <si>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</si>
  <si>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</si>
  <si>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</si>
  <si>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</si>
  <si>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</si>
  <si>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</si>
  <si>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</si>
  <si>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</si>
  <si>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</si>
  <si>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</si>
  <si>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</si>
  <si>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</si>
  <si>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</si>
  <si>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</si>
  <si>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</si>
  <si>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</si>
  <si>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</si>
  <si>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</si>
  <si>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</si>
  <si>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</si>
  <si>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</si>
  <si>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</si>
  <si>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</si>
  <si>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</si>
  <si>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</si>
  <si>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</si>
  <si>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</si>
  <si>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</si>
  <si>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</si>
  <si>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</si>
  <si>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</si>
  <si>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</si>
  <si>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</si>
  <si>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</si>
  <si>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</si>
  <si>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</si>
  <si>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</si>
  <si>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</si>
  <si>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</si>
  <si>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</si>
  <si>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</si>
  <si>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</si>
  <si>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</si>
  <si>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</si>
  <si>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</si>
  <si>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</si>
  <si>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</si>
  <si>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</si>
  <si>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</si>
  <si>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</si>
  <si>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</si>
  <si>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</si>
  <si>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</si>
  <si>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</si>
  <si>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</si>
  <si>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</si>
  <si>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</si>
  <si>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</si>
  <si>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</si>
  <si>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</si>
  <si>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</si>
  <si>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</si>
  <si>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</si>
  <si>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</si>
  <si>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</si>
  <si>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</si>
  <si>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</si>
  <si>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</si>
  <si>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</si>
  <si>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</si>
  <si>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</si>
  <si>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</si>
  <si>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</si>
  <si>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</si>
  <si>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</si>
  <si>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</si>
  <si>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</si>
  <si>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</si>
  <si>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</si>
  <si>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</si>
  <si>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</si>
  <si>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</si>
  <si>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</si>
  <si>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</si>
  <si>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</si>
  <si>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</si>
  <si>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</si>
  <si>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</si>
  <si>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</si>
  <si>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</si>
  <si>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</si>
  <si>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</si>
  <si>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</si>
  <si>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</si>
  <si>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</si>
  <si>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</si>
  <si>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</si>
  <si>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</si>
  <si>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</si>
  <si>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</si>
  <si>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</si>
  <si>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</si>
  <si>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</si>
  <si>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</si>
  <si>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</si>
  <si>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</si>
  <si>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</si>
  <si>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</si>
  <si>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</si>
  <si>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</si>
  <si>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</si>
  <si>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</si>
  <si>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</si>
  <si>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</si>
  <si>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</si>
  <si>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</si>
  <si>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</si>
  <si>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</si>
  <si>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</si>
  <si>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</si>
  <si>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</si>
  <si>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</si>
  <si>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</si>
  <si>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</si>
  <si>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</si>
  <si>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</si>
  <si>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</si>
  <si>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</si>
  <si>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</si>
  <si>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</si>
  <si>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</si>
  <si>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</si>
  <si>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</si>
  <si>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</si>
  <si>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</si>
  <si>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</si>
  <si>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</si>
  <si>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</si>
  <si>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</si>
  <si>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</si>
  <si>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</si>
  <si>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</si>
  <si>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</si>
  <si>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</si>
  <si>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</si>
  <si>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</si>
  <si>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</si>
  <si>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</si>
  <si>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</si>
  <si>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</si>
  <si>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</si>
  <si>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</si>
  <si>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</si>
  <si>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</si>
  <si>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</si>
  <si>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</si>
  <si>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</si>
  <si>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</si>
  <si>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</si>
  <si>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</si>
  <si>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</si>
  <si>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</si>
  <si>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</si>
  <si>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</si>
  <si>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</si>
  <si>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</si>
  <si>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</si>
  <si>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</si>
  <si>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</si>
  <si>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</si>
  <si>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</si>
  <si>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</si>
  <si>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</si>
  <si>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</si>
  <si>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</si>
  <si>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</si>
  <si>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</si>
  <si>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</si>
  <si>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</si>
  <si>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</si>
  <si>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</si>
  <si>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</si>
  <si>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</si>
  <si>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</si>
  <si>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</si>
  <si>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</si>
  <si>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</si>
  <si>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</si>
  <si>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</si>
  <si>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</si>
  <si>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</si>
  <si>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</si>
  <si>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</si>
  <si>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</si>
  <si>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</si>
  <si>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</si>
  <si>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</si>
  <si>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</si>
  <si>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</si>
  <si>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</si>
  <si>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</si>
  <si>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</si>
  <si>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</si>
  <si>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</si>
  <si>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</si>
  <si>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</si>
  <si>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</si>
  <si>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</si>
  <si>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</si>
  <si>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</si>
  <si>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</si>
  <si>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</si>
  <si>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</si>
  <si>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</si>
  <si>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</si>
  <si>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</si>
  <si>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</si>
  <si>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</si>
  <si>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</si>
  <si>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</si>
  <si>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</si>
  <si>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</si>
  <si>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</si>
  <si>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</si>
  <si>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</si>
  <si>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</si>
  <si>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</si>
  <si>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</si>
  <si>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</si>
  <si>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</si>
  <si>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</si>
  <si>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</si>
  <si>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</si>
  <si>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</si>
  <si>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</si>
  <si>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</si>
  <si>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</si>
  <si>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</si>
  <si>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</si>
  <si>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</si>
  <si>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</si>
  <si>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</si>
  <si>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</si>
  <si>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</si>
  <si>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</si>
  <si>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</si>
  <si>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</si>
  <si>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</si>
  <si>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</si>
  <si>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</si>
  <si>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</si>
  <si>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</si>
  <si>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</si>
  <si>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</si>
  <si>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</si>
  <si>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</si>
  <si>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</si>
  <si>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</si>
  <si>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</si>
  <si>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</si>
  <si>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</si>
  <si>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</si>
  <si>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</si>
  <si>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</si>
  <si>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</si>
  <si>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</si>
  <si>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</si>
  <si>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</si>
  <si>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</si>
  <si>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</si>
  <si>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</si>
  <si>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</si>
  <si>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</si>
  <si>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</si>
  <si>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</si>
  <si>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</si>
  <si>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</si>
  <si>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</si>
  <si>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</si>
  <si>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</si>
  <si>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</si>
  <si>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</si>
  <si>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</si>
  <si>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</si>
  <si>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</si>
  <si>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</si>
  <si>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</si>
  <si>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</si>
  <si>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</si>
  <si>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</si>
  <si>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</si>
  <si>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</si>
  <si>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</si>
  <si>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</si>
  <si>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</si>
  <si>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</si>
  <si>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</si>
  <si>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</si>
  <si>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</si>
  <si>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</si>
  <si>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</si>
  <si>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</si>
  <si>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</si>
  <si>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</si>
  <si>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</si>
  <si>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</si>
  <si>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</si>
  <si>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</si>
  <si>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</si>
  <si>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</si>
  <si>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</si>
  <si>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</si>
  <si>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</si>
  <si>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</si>
  <si>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</si>
  <si>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</si>
  <si>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</si>
  <si>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</si>
  <si>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</si>
  <si>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</si>
  <si>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</si>
  <si>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</si>
  <si>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</si>
  <si>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</si>
  <si>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</si>
  <si>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</si>
  <si>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</si>
  <si>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</si>
  <si>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</si>
  <si>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</si>
  <si>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</si>
  <si>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</si>
  <si>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</si>
  <si>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</si>
  <si>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</si>
  <si>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</si>
  <si>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</si>
  <si>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</si>
  <si>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</si>
  <si>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</si>
  <si>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</si>
  <si>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</si>
  <si>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</si>
  <si>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</si>
  <si>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</si>
  <si>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</si>
  <si>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</si>
  <si>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</si>
  <si>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</si>
  <si>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</si>
  <si>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</si>
  <si>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</si>
  <si>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</si>
  <si>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</si>
  <si>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</si>
  <si>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</si>
  <si>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</si>
  <si>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</si>
  <si>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</si>
  <si>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</si>
  <si>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</si>
  <si>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</si>
  <si>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</si>
  <si>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</si>
  <si>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</si>
  <si>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</si>
  <si>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</si>
  <si>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</si>
  <si>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</si>
  <si>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</si>
  <si>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</si>
  <si>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</si>
  <si>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</si>
  <si>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</si>
  <si>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</si>
  <si>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</si>
  <si>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</si>
  <si>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</si>
  <si>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</si>
  <si>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</si>
  <si>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</si>
  <si>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</si>
  <si>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</si>
  <si>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</si>
  <si>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</si>
  <si>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</si>
  <si>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</si>
  <si>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</si>
  <si>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</si>
  <si>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</si>
  <si>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</si>
  <si>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</si>
  <si>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</si>
  <si>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</si>
  <si>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</si>
  <si>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</si>
  <si>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</si>
  <si>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</si>
  <si>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</si>
  <si>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</si>
  <si>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</si>
  <si>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</si>
  <si>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</si>
  <si>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</si>
  <si>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</si>
  <si>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</si>
  <si>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</si>
  <si>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</si>
  <si>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</si>
  <si>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</si>
  <si>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</si>
  <si>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</si>
  <si>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</si>
  <si>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</si>
  <si>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</si>
  <si>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</si>
  <si>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</si>
  <si>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</si>
  <si>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</si>
  <si>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</si>
  <si>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</si>
  <si>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</si>
  <si>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</si>
  <si>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</si>
  <si>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</si>
  <si>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</si>
  <si>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</si>
  <si>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</si>
  <si>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</si>
  <si>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</si>
  <si>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</si>
  <si>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</si>
  <si>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</si>
  <si>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</si>
  <si>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</si>
  <si>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</si>
  <si>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</si>
  <si>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</si>
  <si>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</si>
  <si>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</si>
  <si>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</si>
  <si>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</si>
  <si>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</si>
  <si>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</si>
  <si>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</si>
  <si>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</si>
  <si>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</si>
  <si>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</si>
  <si>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</si>
  <si>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</si>
  <si>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</si>
  <si>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</si>
  <si>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</si>
  <si>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</si>
  <si>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</si>
  <si>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</si>
  <si>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</si>
  <si>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</si>
  <si>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</si>
  <si>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</si>
  <si>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</si>
  <si>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</si>
  <si>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</si>
  <si>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</si>
  <si>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</si>
  <si>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</si>
  <si>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</si>
  <si>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</si>
  <si>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</si>
  <si>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</si>
  <si>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</si>
  <si>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</si>
  <si>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</si>
  <si>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</si>
  <si>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</si>
  <si>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</si>
  <si>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</si>
  <si>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</si>
  <si>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</si>
  <si>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</si>
  <si>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</si>
  <si>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</si>
  <si>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</si>
  <si>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</si>
  <si>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</si>
  <si>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</si>
  <si>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</si>
  <si>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</si>
  <si>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</si>
  <si>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</si>
  <si>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</si>
  <si>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</si>
  <si>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</si>
  <si>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</si>
  <si>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</si>
  <si>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</si>
  <si>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</si>
  <si>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</si>
  <si>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</si>
  <si>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</si>
  <si>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</si>
  <si>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</si>
  <si>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</si>
  <si>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</si>
  <si>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</si>
  <si>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</si>
  <si>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</si>
  <si>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</si>
  <si>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</si>
  <si>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</si>
  <si>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</si>
  <si>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</si>
  <si>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</si>
  <si>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</si>
  <si>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</si>
  <si>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</si>
  <si>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</si>
  <si>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</si>
  <si>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</si>
  <si>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</si>
  <si>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</si>
  <si>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</si>
  <si>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</si>
  <si>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</si>
  <si>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</si>
  <si>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</si>
  <si>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</si>
  <si>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</si>
  <si>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</si>
  <si>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</si>
  <si>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</si>
  <si>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</si>
  <si>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</si>
  <si>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</si>
  <si>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</si>
  <si>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</si>
  <si>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</si>
  <si>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</si>
  <si>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</si>
  <si>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</si>
  <si>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</si>
  <si>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</si>
  <si>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</si>
  <si>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</si>
  <si>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</si>
  <si>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</si>
  <si>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</si>
  <si>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</si>
  <si>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</si>
  <si>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</si>
  <si>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</si>
  <si>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</si>
  <si>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</si>
  <si>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</si>
  <si>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</si>
  <si>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</si>
  <si>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</si>
  <si>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</si>
  <si>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</si>
  <si>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</si>
  <si>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</si>
  <si>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</si>
  <si>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</si>
  <si>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</si>
  <si>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</si>
  <si>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</si>
  <si>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</si>
  <si>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</si>
  <si>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</si>
  <si>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</si>
  <si>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</si>
  <si>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</si>
  <si>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</si>
  <si>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</si>
  <si>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</si>
  <si>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</si>
  <si>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</si>
  <si>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</si>
  <si>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</si>
  <si>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</si>
  <si>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</si>
  <si>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</si>
  <si>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</si>
  <si>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</si>
  <si>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</si>
  <si>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</si>
  <si>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</si>
  <si>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</si>
  <si>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</si>
  <si>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</si>
  <si>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</si>
  <si>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</si>
  <si>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</si>
  <si>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</si>
  <si>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</si>
  <si>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</si>
  <si>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</si>
  <si>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</si>
  <si>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</si>
  <si>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</si>
  <si>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</si>
  <si>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</si>
  <si>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</si>
  <si>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</si>
  <si>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</si>
  <si>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</si>
  <si>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</si>
  <si>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</si>
  <si>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</si>
  <si>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</si>
  <si>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</si>
  <si>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</si>
  <si>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</si>
  <si>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</si>
  <si>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</si>
  <si>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</si>
  <si>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</si>
  <si>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</si>
  <si>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</si>
  <si>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</si>
  <si>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</si>
  <si>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</si>
  <si>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</si>
  <si>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</si>
  <si>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</si>
  <si>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</si>
  <si>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</si>
  <si>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</si>
  <si>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</si>
  <si>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</si>
  <si>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</si>
  <si>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</si>
  <si>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</si>
  <si>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</si>
  <si>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</si>
  <si>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</si>
  <si>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</si>
  <si>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</si>
  <si>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</si>
  <si>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</si>
  <si>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</si>
  <si>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</si>
  <si>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</si>
  <si>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</si>
  <si>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</si>
  <si>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</si>
  <si>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</si>
  <si>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</si>
  <si>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</si>
  <si>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</si>
  <si>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</si>
  <si>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</si>
  <si>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</si>
  <si>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</si>
  <si>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</si>
  <si>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</si>
  <si>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</si>
  <si>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</si>
  <si>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</si>
  <si>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</si>
  <si>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</si>
  <si>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</si>
  <si>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</si>
  <si>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</si>
  <si>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</si>
  <si>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</si>
  <si>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</si>
  <si>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</si>
  <si>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</si>
  <si>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</si>
  <si>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</si>
  <si>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</si>
  <si>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</si>
  <si>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</si>
  <si>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</si>
  <si>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</si>
  <si>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</si>
  <si>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</si>
  <si>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</si>
  <si>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</si>
  <si>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</si>
  <si>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</si>
  <si>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</si>
  <si>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</si>
  <si>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</si>
  <si>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</si>
  <si>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</si>
  <si>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</si>
  <si>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</si>
  <si>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</si>
  <si>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</si>
  <si>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</si>
  <si>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</si>
  <si>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</si>
  <si>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</si>
  <si>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</si>
  <si>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</si>
  <si>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</si>
  <si>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</si>
  <si>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</si>
  <si>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</si>
  <si>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</si>
  <si>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</si>
  <si>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</si>
  <si>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</si>
  <si>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</si>
  <si>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</si>
  <si>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</si>
  <si>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</si>
  <si>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</si>
  <si>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</si>
  <si>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</si>
  <si>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</si>
  <si>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</si>
  <si>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</si>
  <si>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</si>
  <si>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</si>
  <si>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</si>
  <si>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</si>
  <si>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</si>
  <si>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</si>
  <si>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</si>
  <si>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</si>
  <si>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</si>
  <si>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</si>
  <si>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</si>
  <si>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</si>
  <si>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</si>
  <si>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</si>
  <si>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</si>
  <si>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</si>
  <si>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</si>
  <si>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</si>
  <si>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</si>
  <si>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</si>
  <si>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</si>
  <si>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</si>
  <si>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</si>
  <si>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</si>
  <si>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</si>
  <si>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</si>
  <si>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</si>
  <si>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</si>
  <si>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</si>
  <si>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</si>
  <si>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</si>
  <si>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</si>
  <si>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</si>
  <si>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</si>
  <si>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</si>
  <si>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</si>
  <si>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</si>
  <si>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</si>
  <si>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</si>
  <si>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</si>
  <si>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</si>
  <si>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</si>
  <si>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</si>
  <si>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</si>
  <si>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</si>
  <si>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</si>
  <si>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</si>
  <si>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</si>
  <si>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</si>
  <si>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</si>
  <si>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</si>
  <si>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</si>
  <si>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</si>
  <si>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</si>
  <si>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</si>
  <si>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</si>
  <si>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</si>
  <si>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</si>
  <si>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</si>
  <si>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</si>
  <si>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</si>
  <si>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</si>
  <si>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</si>
  <si>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</si>
  <si>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</si>
  <si>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</si>
  <si>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</si>
  <si>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</si>
  <si>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</si>
  <si>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</si>
  <si>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</si>
  <si>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</si>
  <si>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</si>
  <si>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</si>
  <si>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</si>
  <si>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</si>
  <si>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</si>
  <si>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</si>
  <si>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</si>
  <si>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</si>
  <si>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</si>
  <si>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</si>
  <si>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</si>
  <si>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</si>
  <si>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</si>
  <si>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</si>
  <si>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</si>
  <si>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</si>
  <si>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</si>
  <si>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</si>
  <si>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</si>
  <si>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</si>
  <si>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</si>
  <si>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</si>
  <si>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</si>
  <si>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</si>
  <si>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</si>
  <si>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</si>
  <si>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</si>
  <si>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</si>
  <si>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</si>
  <si>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</si>
  <si>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</si>
  <si>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</si>
  <si>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</si>
  <si>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</si>
  <si>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</si>
  <si>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</si>
  <si>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</si>
  <si>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</si>
  <si>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</si>
  <si>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</si>
  <si>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</si>
  <si>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</si>
  <si>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</si>
  <si>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</si>
  <si>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</si>
  <si>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</si>
  <si>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</si>
  <si>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</si>
  <si>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</si>
  <si>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</si>
  <si>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</si>
  <si>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</si>
  <si>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</si>
  <si>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</si>
  <si>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</si>
  <si>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</si>
  <si>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</si>
  <si>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</si>
  <si>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</si>
  <si>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</si>
  <si>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</si>
  <si>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</si>
  <si>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</si>
  <si>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</si>
  <si>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</si>
  <si>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</si>
  <si>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</si>
  <si>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</si>
  <si>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</si>
  <si>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</si>
  <si>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</si>
  <si>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</si>
  <si>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</si>
  <si>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</si>
  <si>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</si>
  <si>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</si>
  <si>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</si>
  <si>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</si>
  <si>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</si>
  <si>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</si>
  <si>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</si>
  <si>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</si>
  <si>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</si>
  <si>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</si>
  <si>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</si>
  <si>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</si>
  <si>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</si>
  <si>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</si>
  <si>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</si>
  <si>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</si>
  <si>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</si>
  <si>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</si>
  <si>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</si>
  <si>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</si>
  <si>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</si>
  <si>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</si>
  <si>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</si>
  <si>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</si>
  <si>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</si>
  <si>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</si>
  <si>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</si>
  <si>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</si>
  <si>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</si>
  <si>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</si>
  <si>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</si>
  <si>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</si>
  <si>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</si>
  <si>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</si>
  <si>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</si>
  <si>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</si>
  <si>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</si>
  <si>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</si>
  <si>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</si>
  <si>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</si>
  <si>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</si>
  <si>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</si>
  <si>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</si>
  <si>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</si>
  <si>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</si>
  <si>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</si>
  <si>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</si>
  <si>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</si>
  <si>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</si>
  <si>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</si>
  <si>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</si>
  <si>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</si>
  <si>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</si>
  <si>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</si>
  <si>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</si>
  <si>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</si>
  <si>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</si>
  <si>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</si>
  <si>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</si>
  <si>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</si>
  <si>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</si>
  <si>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</si>
  <si>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</si>
  <si>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</si>
  <si>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</si>
  <si>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</si>
  <si>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</si>
  <si>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</si>
  <si>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</si>
  <si>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</si>
  <si>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</si>
  <si>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</si>
  <si>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</si>
  <si>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</si>
  <si>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</si>
  <si>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</si>
  <si>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</si>
  <si>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</si>
  <si>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</si>
  <si>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</si>
  <si>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</si>
  <si>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</si>
  <si>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</si>
  <si>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</si>
  <si>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</si>
  <si>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</si>
  <si>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</si>
  <si>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</si>
  <si>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</si>
  <si>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</si>
  <si>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</si>
  <si>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</si>
  <si>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</si>
  <si>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</si>
  <si>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</si>
  <si>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</si>
  <si>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</si>
  <si>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</si>
  <si>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</si>
  <si>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</si>
  <si>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</si>
  <si>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</si>
  <si>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</si>
  <si>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</si>
  <si>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</si>
  <si>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</si>
  <si>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</si>
  <si>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</si>
  <si>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</si>
  <si>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</si>
  <si>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</si>
  <si>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</si>
  <si>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</si>
  <si>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</si>
  <si>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</si>
  <si>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</si>
  <si>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</si>
  <si>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</si>
  <si>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</si>
  <si>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</si>
  <si>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</si>
  <si>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</si>
  <si>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</si>
  <si>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</si>
  <si>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</si>
  <si>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</si>
  <si>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</si>
  <si>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</si>
  <si>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</si>
  <si>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</si>
  <si>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</si>
  <si>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</si>
  <si>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</si>
  <si>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</si>
  <si>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</si>
  <si>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</si>
  <si>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</si>
  <si>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</si>
  <si>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</si>
  <si>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</si>
  <si>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</si>
  <si>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</si>
  <si>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</si>
  <si>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</si>
  <si>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</si>
  <si>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</si>
  <si>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</si>
  <si>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</si>
  <si>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</si>
  <si>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</si>
  <si>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</si>
  <si>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</si>
  <si>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</si>
  <si>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</si>
  <si>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</si>
  <si>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</si>
  <si>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</si>
  <si>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</si>
  <si>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</si>
  <si>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</si>
  <si>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</si>
  <si>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</si>
  <si>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</si>
  <si>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</si>
  <si>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</si>
  <si>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</si>
  <si>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</si>
  <si>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</si>
  <si>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</si>
  <si>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</si>
  <si>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</si>
  <si>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</si>
  <si>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</si>
  <si>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</si>
  <si>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</si>
  <si>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</si>
  <si>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</si>
  <si>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</si>
  <si>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</si>
  <si>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</si>
  <si>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</si>
  <si>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</si>
  <si>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</si>
  <si>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</si>
  <si>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</si>
  <si>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</si>
  <si>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</si>
  <si>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</si>
  <si>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</si>
  <si>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</si>
  <si>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</si>
  <si>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</si>
  <si>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</si>
  <si>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</si>
  <si>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</si>
  <si>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</si>
  <si>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</si>
  <si>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</si>
  <si>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</si>
  <si>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</si>
  <si>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</si>
  <si>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</si>
  <si>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</si>
  <si>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</si>
  <si>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</si>
  <si>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</si>
  <si>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</si>
  <si>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</si>
  <si>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</si>
  <si>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</si>
  <si>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</si>
  <si>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</si>
  <si>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</si>
  <si>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</si>
  <si>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</si>
  <si>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</si>
  <si>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</si>
  <si>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</si>
  <si>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</si>
  <si>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</si>
  <si>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</si>
  <si>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</si>
  <si>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</si>
  <si>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</si>
  <si>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</si>
  <si>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</si>
  <si>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</si>
  <si>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</si>
  <si>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</si>
  <si>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</si>
  <si>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</si>
  <si>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</si>
  <si>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</si>
  <si>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</si>
  <si>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</si>
  <si>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</si>
  <si>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</si>
  <si>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</si>
  <si>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</si>
  <si>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</si>
  <si>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</si>
  <si>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</si>
  <si>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</si>
  <si>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</si>
  <si>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</si>
  <si>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</si>
  <si>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</si>
  <si>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</si>
  <si>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</si>
  <si>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</si>
  <si>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</si>
  <si>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</si>
  <si>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</si>
  <si>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</si>
  <si>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</si>
  <si>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</si>
  <si>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</si>
  <si>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</si>
  <si>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</si>
  <si>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</si>
  <si>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</si>
  <si>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</si>
  <si>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</si>
  <si>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</si>
  <si>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</si>
  <si>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</si>
  <si>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</si>
  <si>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</si>
  <si>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</si>
  <si>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</si>
  <si>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</si>
  <si>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</si>
  <si>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</si>
  <si>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</si>
  <si>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</si>
  <si>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</si>
  <si>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</si>
  <si>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</si>
  <si>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</si>
  <si>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</si>
  <si>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</si>
  <si>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</si>
  <si>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</si>
  <si>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</si>
  <si>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</si>
  <si>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</si>
  <si>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</si>
  <si>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</si>
  <si>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</si>
  <si>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</si>
  <si>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</si>
  <si>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</si>
  <si>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</si>
  <si>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</si>
  <si>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</si>
  <si>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</si>
  <si>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</si>
  <si>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</si>
  <si>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</si>
  <si>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</si>
  <si>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</si>
  <si>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</si>
  <si>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</si>
  <si>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</si>
  <si>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</si>
  <si>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</si>
  <si>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</si>
  <si>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</si>
  <si>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</si>
  <si>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</si>
  <si>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</si>
  <si>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</si>
  <si>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</si>
  <si>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</si>
  <si>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</si>
  <si>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</si>
  <si>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</si>
  <si>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</si>
  <si>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</si>
  <si>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</si>
  <si>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</si>
  <si>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</si>
  <si>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</si>
  <si>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</si>
  <si>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</si>
  <si>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</si>
  <si>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</si>
  <si>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</si>
  <si>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</si>
  <si>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</si>
  <si>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</si>
  <si>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</si>
  <si>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</si>
  <si>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</si>
  <si>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</si>
  <si>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</si>
  <si>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</si>
  <si>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</si>
  <si>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</si>
  <si>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</si>
  <si>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</si>
  <si>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</si>
  <si>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</si>
  <si>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</si>
  <si>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</si>
  <si>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</si>
  <si>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</si>
  <si>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</si>
  <si>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</si>
  <si>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</si>
  <si>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</si>
  <si>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</si>
  <si>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</si>
  <si>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</si>
  <si>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</si>
  <si>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</si>
  <si>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</si>
  <si>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</si>
  <si>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</si>
  <si>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</si>
  <si>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</si>
  <si>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</si>
  <si>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</si>
  <si>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</si>
  <si>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</si>
  <si>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</si>
  <si>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</si>
  <si>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</si>
  <si>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</si>
  <si>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</si>
  <si>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</si>
  <si>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</si>
  <si>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</si>
  <si>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</si>
  <si>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</si>
  <si>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</si>
  <si>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</si>
  <si>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</si>
  <si>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</si>
  <si>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</si>
  <si>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</si>
  <si>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</si>
  <si>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</si>
  <si>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</si>
  <si>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</si>
  <si>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</si>
  <si>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</si>
  <si>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</si>
  <si>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</si>
  <si>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</si>
  <si>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</si>
  <si>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</si>
  <si>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</si>
  <si>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</si>
  <si>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</si>
  <si>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</si>
  <si>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</si>
  <si>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</si>
  <si>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</si>
  <si>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</si>
  <si>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</si>
  <si>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</si>
  <si>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</si>
  <si>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</si>
  <si>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</si>
  <si>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</si>
  <si>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</si>
  <si>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</si>
  <si>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</si>
  <si>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</si>
  <si>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</si>
  <si>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</si>
  <si>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</si>
  <si>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</si>
  <si>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</si>
  <si>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</si>
  <si>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</si>
  <si>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</si>
  <si>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</si>
  <si>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</si>
  <si>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</si>
  <si>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</si>
  <si>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</si>
  <si>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</si>
  <si>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</si>
  <si>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</si>
  <si>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</si>
  <si>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</si>
  <si>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</si>
  <si>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</si>
  <si>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</si>
  <si>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</si>
  <si>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</si>
  <si>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</si>
  <si>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</si>
  <si>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</si>
  <si>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</si>
  <si>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</si>
  <si>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</si>
  <si>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</si>
  <si>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</si>
  <si>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</si>
  <si>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</si>
  <si>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</si>
  <si>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</si>
  <si>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</si>
  <si>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</si>
  <si>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</si>
  <si>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</si>
  <si>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</si>
  <si>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</si>
  <si>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</si>
  <si>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</si>
  <si>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</si>
  <si>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</si>
  <si>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</si>
  <si>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</si>
  <si>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</si>
  <si>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</si>
  <si>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</si>
  <si>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</si>
  <si>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</si>
  <si>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</si>
  <si>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</si>
  <si>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</si>
  <si>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</si>
  <si>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</si>
  <si>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</si>
  <si>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</si>
  <si>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</si>
  <si>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</si>
  <si>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</si>
  <si>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</si>
  <si>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</si>
  <si>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</si>
  <si>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</si>
  <si>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</si>
  <si>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</si>
  <si>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</si>
  <si>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</si>
  <si>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</si>
  <si>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</si>
  <si>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</si>
  <si>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</si>
  <si>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</si>
  <si>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</si>
  <si>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</si>
  <si>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</si>
  <si>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</si>
  <si>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</si>
  <si>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</si>
  <si>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</si>
  <si>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</si>
  <si>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</si>
  <si>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</si>
  <si>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</si>
  <si>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</si>
  <si>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</si>
  <si>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</si>
  <si>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</si>
  <si>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</si>
  <si>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</si>
  <si>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</si>
  <si>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</si>
  <si>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</si>
  <si>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</si>
  <si>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</si>
  <si>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</si>
  <si>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</si>
  <si>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</si>
  <si>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</si>
  <si>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</si>
  <si>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</si>
  <si>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</si>
  <si>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</si>
  <si>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</si>
  <si>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</si>
  <si>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</si>
  <si>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</si>
  <si>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</si>
  <si>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</si>
  <si>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</si>
  <si>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</si>
  <si>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</si>
  <si>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</si>
  <si>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</si>
  <si>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</si>
  <si>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</si>
  <si>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</si>
  <si>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</si>
  <si>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</si>
  <si>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</si>
  <si>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</si>
  <si>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</si>
  <si>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</si>
  <si>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</si>
  <si>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</si>
  <si>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</si>
  <si>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</si>
  <si>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</si>
  <si>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</si>
  <si>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</si>
  <si>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</si>
  <si>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</si>
  <si>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</si>
  <si>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</si>
  <si>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</si>
  <si>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</si>
  <si>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</si>
  <si>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</si>
  <si>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</si>
  <si>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</si>
  <si>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</si>
  <si>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</si>
  <si>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</si>
  <si>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</si>
  <si>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</si>
  <si>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</si>
  <si>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</si>
  <si>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</si>
  <si>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</si>
  <si>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</si>
  <si>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</si>
  <si>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</si>
  <si>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</si>
  <si>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</si>
  <si>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</si>
  <si>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</si>
  <si>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</si>
  <si>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</si>
  <si>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</si>
  <si>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</si>
  <si>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</si>
  <si>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</si>
  <si>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</si>
  <si>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</si>
  <si>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</si>
  <si>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</si>
  <si>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</si>
  <si>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</si>
  <si>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</si>
  <si>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</si>
  <si>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</si>
  <si>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</si>
  <si>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</si>
  <si>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</si>
  <si>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</si>
  <si>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</si>
  <si>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</si>
  <si>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</si>
  <si>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</si>
  <si>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</si>
  <si>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</si>
  <si>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</si>
  <si>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</si>
  <si>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</si>
  <si>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</si>
  <si>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</si>
  <si>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</si>
  <si>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</si>
  <si>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</si>
  <si>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</si>
  <si>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</si>
  <si>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</si>
  <si>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</si>
  <si>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</si>
  <si>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</si>
  <si>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</si>
  <si>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</si>
  <si>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</si>
  <si>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</si>
  <si>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</si>
  <si>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</si>
  <si>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</si>
  <si>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</si>
  <si>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</si>
  <si>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</si>
  <si>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</si>
  <si>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</si>
  <si>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</si>
  <si>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</si>
  <si>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</si>
  <si>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</si>
  <si>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</si>
  <si>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</si>
  <si>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</si>
  <si>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</si>
  <si>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</si>
  <si>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</si>
  <si>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</si>
  <si>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</si>
  <si>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</si>
  <si>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</si>
  <si>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</si>
  <si>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</si>
  <si>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</si>
  <si>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</si>
  <si>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</si>
  <si>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</si>
  <si>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</si>
  <si>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</si>
  <si>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</si>
  <si>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</si>
  <si>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</si>
  <si>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</si>
  <si>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</si>
  <si>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</si>
  <si>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</si>
  <si>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</si>
  <si>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</si>
  <si>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</si>
  <si>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</si>
  <si>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</si>
  <si>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</si>
  <si>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</si>
  <si>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</si>
  <si>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</si>
  <si>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</si>
  <si>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</si>
  <si>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</si>
  <si>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</si>
  <si>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</si>
  <si>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</si>
  <si>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</si>
  <si>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</si>
  <si>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</si>
  <si>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</si>
  <si>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</si>
  <si>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</si>
  <si>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</si>
  <si>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</si>
  <si>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</si>
  <si>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</si>
  <si>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</si>
  <si>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</si>
  <si>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</si>
  <si>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</si>
  <si>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</si>
  <si>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</si>
  <si>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</si>
  <si>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</si>
  <si>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</si>
  <si>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</si>
  <si>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</si>
  <si>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</si>
  <si>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</si>
  <si>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</si>
  <si>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</si>
  <si>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</si>
  <si>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</si>
  <si>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</si>
  <si>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</si>
  <si>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</si>
  <si>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</si>
  <si>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</si>
  <si>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</si>
  <si>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</si>
  <si>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</si>
  <si>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</si>
  <si>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</si>
  <si>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</si>
  <si>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</si>
  <si>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</si>
  <si>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</si>
  <si>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</si>
  <si>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</si>
  <si>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</si>
  <si>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</si>
  <si>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</si>
  <si>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</si>
  <si>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</si>
  <si>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</si>
  <si>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</si>
  <si>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</si>
  <si>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</si>
  <si>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</si>
  <si>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</si>
  <si>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</si>
  <si>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</si>
  <si>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</si>
  <si>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</si>
  <si>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</si>
  <si>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</si>
  <si>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</si>
  <si>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</si>
  <si>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</si>
  <si>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</si>
  <si>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</si>
  <si>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</si>
  <si>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</si>
  <si>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</si>
  <si>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</si>
  <si>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</si>
  <si>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</si>
  <si>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</si>
  <si>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</si>
  <si>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</si>
  <si>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</si>
  <si>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</si>
  <si>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</si>
  <si>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</si>
  <si>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</si>
  <si>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</si>
  <si>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</si>
  <si>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</si>
  <si>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</si>
  <si>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</si>
  <si>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</si>
  <si>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</si>
  <si>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</si>
  <si>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</si>
  <si>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</si>
  <si>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</si>
  <si>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</si>
  <si>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</si>
  <si>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</si>
  <si>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</si>
  <si>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</si>
  <si>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</si>
  <si>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</si>
  <si>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</si>
  <si>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</si>
  <si>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</si>
  <si>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</si>
  <si>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</si>
  <si>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</si>
  <si>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</si>
  <si>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</si>
  <si>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</si>
  <si>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</si>
  <si>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</si>
  <si>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</si>
  <si>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</si>
  <si>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</si>
  <si>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</si>
  <si>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</si>
  <si>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</si>
  <si>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</si>
  <si>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</si>
  <si>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</si>
  <si>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</si>
  <si>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</si>
  <si>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</si>
  <si>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</si>
  <si>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</si>
  <si>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</si>
  <si>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</si>
  <si>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</si>
  <si>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</si>
  <si>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</si>
  <si>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</si>
  <si>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</si>
  <si>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</si>
  <si>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</si>
  <si>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</si>
  <si>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</si>
  <si>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</si>
  <si>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</si>
  <si>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</si>
  <si>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</si>
  <si>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</si>
  <si>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</si>
  <si>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</si>
  <si>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</si>
  <si>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</si>
  <si>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</si>
  <si>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</si>
  <si>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</si>
  <si>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</si>
  <si>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</si>
  <si>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</si>
  <si>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</si>
  <si>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</si>
  <si>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</si>
  <si>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</si>
  <si>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</si>
  <si>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</si>
  <si>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</si>
  <si>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</si>
  <si>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</si>
  <si>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</si>
  <si>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</si>
  <si>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</si>
  <si>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</si>
  <si>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</si>
  <si>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</si>
  <si>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</si>
  <si>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</si>
  <si>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</si>
  <si>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</si>
  <si>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</si>
  <si>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</si>
  <si>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</si>
  <si>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</si>
  <si>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</si>
  <si>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</si>
  <si>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</si>
  <si>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</si>
  <si>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</si>
  <si>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</si>
  <si>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</si>
  <si>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</si>
  <si>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</si>
  <si>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</si>
  <si>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</si>
  <si>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</si>
  <si>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</si>
  <si>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</si>
  <si>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</si>
  <si>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</si>
  <si>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</si>
  <si>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</si>
  <si>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</si>
  <si>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</si>
  <si>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</si>
  <si>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</si>
  <si>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</si>
  <si>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</si>
  <si>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</si>
  <si>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</si>
  <si>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</si>
  <si>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</si>
  <si>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</si>
  <si>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</si>
  <si>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</si>
  <si>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</si>
  <si>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</si>
  <si>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</si>
  <si>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</si>
  <si>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</si>
  <si>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</si>
  <si>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</si>
  <si>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</si>
  <si>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</si>
  <si>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</si>
  <si>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</si>
  <si>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</si>
  <si>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</si>
  <si>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</si>
  <si>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</si>
  <si>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</si>
  <si>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</si>
  <si>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</si>
  <si>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</si>
  <si>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</si>
  <si>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</si>
  <si>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</si>
  <si>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</si>
  <si>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</si>
  <si>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</si>
  <si>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</si>
  <si>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</si>
  <si>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</si>
  <si>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</si>
  <si>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</si>
  <si>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</si>
  <si>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</si>
  <si>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</si>
  <si>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</si>
  <si>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</si>
  <si>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</si>
  <si>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</si>
  <si>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</si>
  <si>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</si>
  <si>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</si>
  <si>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</si>
  <si>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</si>
  <si>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</si>
  <si>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</si>
  <si>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</si>
  <si>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</si>
  <si>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</si>
  <si>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</si>
  <si>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</si>
  <si>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</si>
  <si>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</si>
  <si>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</si>
  <si>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</si>
  <si>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</si>
  <si>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</si>
  <si>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</si>
  <si>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</si>
  <si>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</si>
  <si>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</si>
  <si>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</si>
  <si>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</si>
  <si>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</si>
  <si>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</si>
  <si>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</si>
  <si>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</si>
  <si>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</si>
  <si>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</si>
  <si>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</si>
  <si>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</si>
  <si>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</si>
  <si>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</si>
  <si>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</si>
  <si>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</si>
  <si>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</si>
  <si>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</si>
  <si>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</si>
  <si>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</si>
  <si>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</si>
  <si>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</si>
  <si>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</si>
  <si>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</si>
  <si>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</si>
  <si>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</si>
  <si>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</si>
  <si>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</si>
  <si>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</si>
  <si>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</si>
  <si>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</si>
  <si>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</si>
  <si>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</si>
  <si>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</si>
  <si>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</si>
  <si>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</si>
  <si>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</si>
  <si>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</si>
  <si>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</si>
  <si>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</si>
  <si>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</si>
  <si>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</si>
  <si>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</si>
  <si>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</si>
  <si>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</si>
  <si>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</si>
  <si>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</si>
  <si>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</si>
  <si>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</si>
  <si>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</si>
  <si>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</si>
  <si>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</si>
  <si>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</si>
  <si>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</si>
  <si>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</si>
  <si>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</si>
  <si>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</si>
  <si>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</si>
  <si>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</si>
  <si>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</si>
  <si>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</si>
  <si>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</si>
  <si>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</si>
  <si>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</si>
  <si>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</si>
  <si>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</si>
  <si>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</si>
  <si>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</si>
  <si>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</si>
  <si>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</si>
  <si>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</si>
  <si>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</si>
  <si>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</si>
  <si>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</si>
  <si>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</si>
  <si>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</si>
  <si>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</si>
  <si>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</si>
  <si>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</si>
  <si>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</si>
  <si>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</si>
  <si>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</si>
  <si>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</si>
  <si>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</si>
  <si>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</si>
  <si>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</si>
  <si>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</si>
  <si>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</si>
  <si>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</si>
  <si>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</si>
  <si>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</si>
  <si>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</si>
  <si>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</si>
  <si>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</si>
  <si>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</si>
  <si>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</si>
  <si>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</si>
  <si>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</si>
  <si>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</si>
  <si>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</si>
  <si>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</si>
  <si>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</si>
  <si>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</si>
  <si>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</si>
  <si>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</si>
  <si>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</si>
  <si>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</si>
  <si>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</si>
  <si>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</si>
  <si>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</si>
  <si>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</si>
  <si>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</si>
  <si>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</si>
  <si>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</si>
  <si>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</si>
  <si>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</si>
  <si>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</si>
  <si>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</si>
  <si>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</si>
  <si>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</si>
  <si>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</si>
  <si>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</si>
  <si>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</si>
  <si>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</si>
  <si>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</si>
  <si>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</si>
  <si>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</si>
  <si>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</si>
  <si>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</si>
  <si>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</si>
  <si>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</si>
  <si>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</si>
  <si>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</si>
  <si>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</si>
  <si>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</si>
  <si>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</si>
  <si>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</si>
  <si>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</si>
  <si>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</si>
  <si>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</si>
  <si>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</si>
  <si>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</si>
  <si>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</si>
  <si>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</si>
  <si>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</si>
  <si>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</si>
  <si>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</si>
  <si>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</si>
  <si>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</si>
  <si>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</si>
  <si>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</si>
  <si>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</si>
  <si>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</si>
  <si>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</si>
  <si>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</si>
  <si>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</si>
  <si>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</si>
  <si>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</si>
  <si>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</si>
  <si>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</si>
  <si>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</si>
  <si>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</si>
  <si>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</si>
  <si>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</si>
  <si>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</si>
  <si>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</si>
  <si>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</si>
  <si>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</si>
  <si>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</si>
  <si>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</si>
  <si>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</si>
  <si>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</si>
  <si>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</si>
  <si>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</si>
  <si>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</si>
  <si>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</si>
  <si>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</si>
  <si>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</si>
  <si>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</si>
  <si>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</si>
  <si>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</si>
  <si>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</si>
  <si>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</si>
  <si>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</si>
  <si>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</si>
  <si>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</si>
  <si>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</si>
  <si>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</si>
  <si>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</si>
  <si>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</si>
  <si>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</si>
  <si>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</si>
  <si>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</si>
  <si>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</si>
  <si>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</si>
  <si>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</si>
  <si>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</si>
  <si>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</si>
  <si>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</si>
  <si>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</si>
  <si>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</si>
  <si>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</si>
  <si>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</si>
  <si>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</si>
  <si>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</si>
  <si>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</si>
  <si>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</si>
  <si>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</si>
  <si>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</si>
  <si>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</si>
  <si>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</si>
  <si>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</si>
  <si>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</si>
  <si>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</si>
  <si>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</si>
  <si>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</si>
  <si>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</si>
  <si>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</si>
  <si>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</si>
  <si>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</si>
  <si>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</si>
  <si>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</si>
  <si>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</si>
  <si>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</si>
  <si>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</si>
  <si>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</si>
  <si>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</si>
  <si>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</si>
  <si>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</si>
  <si>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</si>
  <si>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</si>
  <si>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</si>
  <si>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</si>
  <si>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</si>
  <si>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</si>
  <si>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</si>
  <si>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</si>
  <si>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</si>
  <si>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</si>
  <si>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</si>
  <si>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</si>
  <si>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</si>
  <si>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</si>
  <si>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</si>
  <si>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</si>
  <si>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</si>
  <si>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</si>
  <si>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</si>
  <si>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</si>
  <si>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</si>
  <si>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</si>
  <si>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</si>
  <si>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</si>
  <si>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</si>
  <si>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</si>
  <si>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</si>
  <si>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</si>
  <si>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</si>
  <si>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</si>
  <si>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</si>
  <si>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</si>
  <si>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</si>
  <si>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</si>
  <si>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</si>
  <si>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</si>
  <si>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</si>
  <si>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</si>
  <si>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</si>
  <si>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</si>
  <si>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</si>
  <si>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</si>
  <si>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</si>
  <si>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</si>
  <si>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</si>
  <si>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</si>
  <si>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</si>
  <si>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</si>
  <si>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</si>
  <si>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</si>
  <si>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</si>
  <si>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</si>
  <si>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</si>
  <si>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</si>
  <si>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</si>
  <si>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</si>
  <si>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</si>
  <si>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</si>
  <si>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</si>
  <si>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</si>
  <si>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</si>
  <si>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</si>
  <si>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</si>
  <si>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</si>
  <si>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</si>
  <si>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</si>
  <si>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</si>
  <si>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</si>
  <si>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</si>
  <si>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</si>
  <si>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</si>
  <si>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</si>
  <si>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</si>
  <si>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</si>
  <si>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</si>
  <si>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</si>
  <si>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</si>
  <si>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</si>
  <si>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</si>
  <si>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</si>
  <si>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</si>
  <si>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</si>
  <si>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</si>
  <si>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</si>
  <si>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</si>
  <si>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</si>
  <si>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</si>
  <si>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</si>
  <si>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</si>
  <si>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</si>
  <si>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</si>
  <si>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</si>
  <si>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</si>
  <si>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</si>
  <si>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</si>
  <si>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</si>
  <si>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</si>
  <si>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</si>
  <si>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</si>
  <si>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</si>
  <si>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</si>
  <si>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</si>
  <si>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</si>
  <si>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</si>
  <si>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</si>
  <si>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</si>
  <si>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</si>
  <si>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</si>
  <si>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</si>
  <si>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</si>
  <si>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</si>
  <si>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</si>
  <si>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</si>
  <si>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</si>
  <si>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</si>
  <si>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</si>
  <si>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</si>
  <si>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</si>
  <si>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</si>
  <si>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</si>
  <si>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</si>
  <si>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</si>
  <si>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</si>
  <si>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</si>
  <si>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</si>
  <si>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</si>
  <si>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</si>
  <si>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</si>
  <si>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</si>
  <si>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</si>
  <si>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</si>
  <si>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</si>
  <si>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</si>
  <si>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</si>
  <si>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</si>
  <si>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</si>
  <si>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</si>
  <si>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</si>
  <si>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</si>
  <si>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</si>
  <si>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</si>
  <si>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</si>
  <si>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</si>
  <si>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</si>
  <si>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</si>
  <si>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</si>
  <si>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</si>
  <si>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</si>
  <si>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</si>
  <si>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</si>
  <si>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</si>
  <si>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</si>
  <si>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</si>
  <si>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</si>
  <si>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</si>
  <si>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</si>
  <si>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</si>
  <si>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</si>
  <si>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</si>
  <si>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</si>
  <si>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</si>
  <si>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</si>
  <si>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</si>
  <si>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</si>
  <si>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</si>
  <si>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</si>
  <si>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</si>
  <si>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</si>
  <si>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</si>
  <si>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</si>
  <si>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</si>
  <si>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</si>
  <si>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</si>
  <si>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</si>
  <si>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</si>
  <si>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</si>
  <si>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</si>
  <si>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</si>
  <si>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</si>
  <si>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</si>
  <si>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</si>
  <si>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</si>
  <si>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</si>
  <si>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</si>
  <si>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</si>
  <si>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</si>
  <si>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</si>
  <si>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</si>
  <si>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</si>
  <si>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</si>
  <si>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</si>
  <si>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</si>
  <si>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</si>
  <si>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</si>
  <si>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</si>
  <si>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</si>
  <si>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</si>
  <si>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</si>
  <si>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</si>
  <si>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</si>
  <si>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</si>
  <si>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</si>
  <si>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</si>
  <si>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</si>
  <si>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</si>
  <si>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</si>
  <si>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</si>
  <si>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</si>
  <si>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</si>
  <si>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</si>
  <si>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</si>
  <si>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</si>
  <si>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</si>
  <si>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</si>
  <si>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</si>
  <si>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</si>
  <si>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</si>
  <si>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</si>
  <si>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</si>
  <si>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</si>
  <si>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</si>
  <si>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</si>
  <si>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</si>
  <si>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</si>
  <si>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</si>
  <si>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</si>
  <si>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</si>
  <si>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</si>
  <si>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</si>
  <si>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</si>
  <si>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</si>
  <si>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</si>
  <si>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</si>
  <si>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</si>
  <si>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</si>
  <si>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</si>
  <si>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</si>
  <si>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</si>
  <si>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</si>
  <si>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</si>
  <si>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</si>
  <si>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</si>
  <si>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</si>
  <si>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</si>
  <si>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</si>
  <si>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</si>
  <si>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</si>
  <si>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</si>
  <si>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</si>
  <si>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</si>
  <si>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</si>
  <si>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</si>
  <si>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</si>
  <si>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</si>
  <si>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</si>
  <si>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</si>
  <si>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</si>
  <si>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</si>
  <si>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</si>
  <si>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</si>
  <si>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</si>
  <si>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</si>
  <si>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</si>
  <si>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</si>
  <si>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</si>
  <si>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</si>
  <si>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</si>
  <si>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</si>
  <si>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</si>
  <si>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</si>
  <si>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</si>
  <si>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</si>
  <si>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</si>
  <si>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</si>
  <si>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</si>
  <si>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</si>
  <si>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</si>
  <si>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</si>
  <si>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</si>
  <si>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</si>
  <si>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</si>
  <si>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</si>
  <si>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</si>
  <si>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</si>
  <si>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</si>
  <si>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</si>
  <si>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</si>
  <si>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</si>
  <si>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</si>
  <si>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</si>
  <si>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</si>
  <si>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</si>
  <si>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</si>
  <si>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</si>
  <si>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</si>
  <si>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</si>
  <si>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</si>
  <si>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</si>
  <si>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</si>
  <si>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</si>
  <si>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</si>
  <si>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</si>
  <si>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</si>
  <si>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</si>
  <si>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</si>
  <si>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</si>
  <si>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</si>
  <si>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</si>
  <si>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</si>
  <si>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</si>
  <si>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</si>
  <si>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</si>
  <si>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</si>
  <si>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</si>
  <si>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</si>
  <si>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</si>
  <si>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</si>
  <si>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</si>
  <si>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</si>
  <si>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</si>
  <si>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</si>
  <si>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</si>
  <si>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</si>
  <si>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</si>
  <si>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</si>
  <si>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</si>
  <si>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</si>
  <si>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</si>
  <si>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</si>
  <si>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</si>
  <si>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</si>
  <si>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</si>
  <si>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</si>
  <si>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</si>
  <si>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</si>
  <si>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</si>
  <si>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</si>
  <si>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</si>
  <si>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</si>
  <si>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</si>
  <si>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</si>
  <si>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</si>
  <si>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</si>
  <si>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</si>
  <si>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</si>
  <si>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</si>
  <si>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</si>
  <si>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</si>
  <si>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</si>
  <si>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</si>
  <si>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</si>
  <si>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</si>
  <si>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</si>
  <si>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</si>
  <si>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</si>
  <si>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</si>
  <si>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</si>
  <si>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</si>
  <si>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</si>
  <si>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</si>
  <si>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</si>
  <si>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</si>
  <si>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</si>
  <si>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</si>
  <si>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</si>
  <si>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</si>
  <si>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</si>
  <si>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</si>
  <si>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</si>
  <si>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</si>
  <si>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</si>
  <si>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</si>
  <si>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</si>
  <si>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</si>
  <si>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</si>
  <si>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</si>
  <si>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</si>
  <si>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</si>
  <si>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</si>
  <si>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</si>
  <si>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</si>
  <si>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</si>
  <si>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</si>
  <si>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</si>
  <si>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</si>
  <si>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</si>
  <si>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</si>
  <si>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</si>
  <si>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</si>
  <si>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</si>
  <si>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</si>
  <si>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</si>
  <si>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</si>
  <si>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</si>
  <si>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</si>
  <si>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</si>
  <si>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</si>
  <si>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</si>
  <si>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</si>
  <si>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</si>
  <si>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</si>
  <si>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</si>
  <si>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</si>
  <si>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</si>
  <si>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</si>
  <si>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</si>
  <si>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</si>
  <si>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</si>
  <si>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</si>
  <si>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</si>
  <si>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</si>
  <si>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</si>
  <si>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</si>
  <si>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</si>
  <si>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</si>
  <si>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</si>
  <si>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</si>
  <si>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</si>
  <si>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</si>
  <si>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</si>
  <si>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</si>
  <si>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</si>
  <si>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</si>
  <si>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</si>
  <si>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</si>
  <si>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</si>
  <si>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</si>
  <si>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</si>
  <si>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</si>
  <si>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</si>
  <si>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</si>
  <si>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</si>
  <si>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</si>
  <si>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</si>
  <si>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</si>
  <si>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</si>
  <si>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</si>
  <si>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</si>
  <si>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</si>
  <si>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</si>
  <si>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</si>
  <si>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</si>
  <si>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</si>
  <si>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</si>
  <si>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</si>
  <si>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</si>
  <si>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</si>
  <si>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</si>
  <si>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</si>
  <si>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</si>
  <si>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</si>
  <si>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</si>
  <si>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</si>
  <si>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</si>
  <si>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</si>
  <si>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</si>
  <si>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</si>
  <si>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</si>
  <si>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</si>
  <si>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</si>
  <si>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</si>
  <si>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</si>
  <si>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</si>
  <si>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</si>
  <si>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</si>
  <si>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</si>
  <si>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</si>
  <si>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</si>
  <si>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</si>
  <si>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</si>
  <si>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</si>
  <si>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</si>
  <si>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</si>
  <si>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</si>
  <si>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</si>
  <si>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</si>
  <si>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</si>
  <si>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</si>
  <si>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</si>
  <si>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</si>
  <si>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</si>
  <si>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</si>
  <si>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</si>
  <si>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</si>
  <si>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</si>
  <si>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</si>
  <si>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</si>
  <si>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</si>
  <si>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</si>
  <si>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</si>
  <si>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</si>
  <si>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</si>
  <si>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</si>
  <si>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</si>
  <si>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</si>
  <si>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</si>
  <si>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</si>
  <si>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</si>
  <si>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</si>
  <si>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</si>
  <si>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</si>
  <si>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</si>
  <si>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</si>
  <si>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</si>
  <si>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</si>
  <si>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</si>
  <si>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</si>
  <si>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</si>
  <si>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</si>
  <si>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</si>
  <si>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</si>
  <si>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</si>
  <si>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</si>
  <si>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</si>
  <si>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</si>
  <si>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</si>
  <si>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</si>
  <si>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</si>
  <si>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</si>
  <si>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</si>
  <si>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</si>
  <si>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</si>
  <si>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</si>
  <si>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</si>
  <si>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</si>
  <si>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</si>
  <si>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</si>
  <si>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</si>
  <si>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</si>
  <si>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</si>
  <si>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</si>
  <si>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</si>
  <si>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</si>
  <si>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</si>
  <si>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</si>
  <si>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</si>
  <si>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</si>
  <si>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</si>
  <si>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</si>
  <si>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</si>
  <si>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</si>
  <si>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</si>
  <si>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</si>
  <si>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</si>
  <si>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</si>
  <si>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</si>
  <si>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</si>
  <si>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</si>
  <si>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</si>
  <si>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</si>
  <si>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</si>
  <si>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</si>
  <si>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</si>
  <si>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</si>
  <si>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</si>
  <si>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</si>
  <si>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</si>
  <si>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</si>
  <si>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</si>
  <si>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</si>
  <si>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</si>
  <si>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</si>
  <si>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</si>
  <si>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</si>
  <si>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</si>
  <si>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</si>
  <si>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</si>
  <si>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</si>
  <si>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</si>
  <si>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</si>
  <si>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</si>
  <si>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</si>
  <si>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</si>
  <si>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</si>
  <si>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</si>
  <si>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</si>
  <si>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</si>
  <si>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</si>
  <si>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</si>
  <si>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</si>
  <si>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</si>
  <si>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</si>
  <si>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</si>
  <si>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</si>
  <si>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</si>
  <si>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</si>
  <si>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</si>
  <si>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</si>
  <si>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</si>
  <si>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</si>
  <si>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</si>
  <si>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</si>
  <si>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</si>
  <si>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</si>
  <si>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</si>
  <si>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</si>
  <si>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</si>
  <si>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</si>
  <si>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</si>
  <si>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</si>
  <si>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</si>
  <si>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</si>
  <si>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</si>
  <si>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</si>
  <si>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</si>
  <si>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</si>
  <si>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</si>
  <si>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</si>
  <si>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</si>
  <si>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</si>
  <si>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</si>
  <si>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</si>
  <si>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</si>
  <si>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</si>
  <si>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</si>
  <si>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</si>
  <si>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</si>
  <si>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</si>
  <si>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</si>
  <si>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</si>
  <si>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</si>
  <si>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</si>
  <si>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</si>
  <si>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</si>
  <si>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</si>
  <si>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</si>
  <si>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</si>
  <si>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</si>
  <si>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</si>
  <si>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</si>
  <si>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</si>
  <si>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</si>
  <si>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</si>
  <si>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</si>
  <si>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</si>
  <si>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</si>
  <si>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</si>
  <si>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</si>
  <si>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</si>
  <si>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</si>
  <si>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</si>
  <si>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</si>
  <si>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</si>
  <si>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</si>
  <si>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</si>
  <si>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</si>
  <si>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</si>
  <si>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</si>
  <si>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</si>
  <si>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</si>
  <si>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</si>
  <si>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</si>
  <si>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</si>
  <si>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</si>
  <si>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</si>
  <si>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</si>
  <si>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</si>
  <si>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</si>
  <si>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</si>
  <si>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</si>
  <si>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</si>
  <si>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</si>
  <si>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</si>
  <si>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</si>
  <si>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</si>
  <si>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</si>
  <si>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</si>
  <si>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</si>
  <si>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</si>
  <si>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</si>
  <si>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</si>
  <si>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</si>
  <si>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</si>
  <si>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</si>
  <si>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</si>
  <si>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</si>
  <si>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</si>
  <si>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</si>
  <si>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</si>
  <si>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</si>
  <si>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</si>
  <si>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</si>
  <si>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</si>
  <si>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</si>
  <si>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</si>
  <si>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</si>
  <si>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</si>
  <si>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</si>
  <si>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</si>
  <si>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</si>
  <si>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</si>
  <si>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</si>
  <si>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</si>
  <si>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</si>
  <si>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</si>
  <si>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</si>
  <si>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</si>
  <si>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</si>
  <si>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</si>
  <si>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</si>
  <si>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</si>
  <si>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</si>
  <si>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</si>
  <si>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</si>
  <si>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</si>
  <si>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</si>
  <si>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</si>
  <si>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</si>
  <si>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</si>
  <si>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</si>
  <si>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</si>
  <si>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</si>
  <si>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</si>
  <si>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</si>
  <si>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</si>
  <si>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</si>
  <si>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</si>
  <si>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</si>
  <si>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</si>
  <si>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</si>
  <si>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</si>
  <si>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</si>
  <si>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</si>
  <si>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</si>
  <si>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</si>
  <si>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</si>
  <si>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</si>
  <si>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</si>
  <si>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</si>
  <si>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</si>
  <si>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</si>
  <si>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</si>
  <si>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</si>
  <si>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</si>
  <si>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</si>
  <si>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</si>
  <si>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</si>
  <si>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</si>
  <si>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</si>
  <si>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</si>
  <si>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</si>
  <si>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</si>
  <si>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</si>
  <si>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</si>
  <si>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</si>
  <si>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</si>
  <si>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</si>
  <si>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</si>
  <si>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</si>
  <si>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</si>
  <si>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</si>
  <si>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</si>
  <si>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</si>
  <si>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</si>
  <si>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</si>
  <si>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</si>
  <si>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</si>
  <si>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</si>
  <si>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</si>
  <si>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</si>
  <si>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</si>
  <si>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</si>
  <si>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</si>
  <si>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</si>
  <si>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</si>
  <si>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</si>
  <si>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</si>
  <si>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</si>
  <si>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</si>
  <si>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</si>
  <si>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</si>
  <si>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</si>
  <si>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</si>
  <si>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</si>
  <si>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</si>
  <si>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</si>
  <si>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</si>
  <si>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</si>
  <si>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</si>
  <si>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</si>
  <si>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</si>
  <si>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</si>
  <si>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</si>
  <si>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</si>
  <si>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</si>
  <si>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</si>
  <si>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</si>
  <si>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</si>
  <si>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</si>
  <si>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</si>
  <si>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</si>
  <si>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</si>
  <si>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</si>
  <si>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</si>
  <si>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</si>
  <si>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</si>
  <si>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</si>
  <si>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</si>
  <si>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</si>
  <si>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</si>
  <si>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</si>
  <si>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</si>
  <si>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</si>
  <si>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</si>
  <si>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</si>
  <si>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</si>
  <si>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</si>
  <si>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</si>
  <si>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</si>
  <si>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</si>
  <si>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</si>
  <si>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</si>
  <si>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</si>
  <si>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</si>
  <si>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</si>
  <si>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</si>
  <si>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</si>
  <si>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</si>
  <si>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</si>
  <si>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</si>
  <si>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</si>
  <si>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</si>
  <si>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</si>
  <si>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</si>
  <si>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</si>
  <si>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</si>
  <si>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</si>
  <si>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</si>
  <si>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</si>
  <si>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</si>
  <si>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</si>
  <si>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</si>
  <si>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</si>
  <si>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</si>
  <si>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</si>
  <si>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</si>
  <si>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</si>
  <si>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</si>
  <si>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</si>
  <si>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</si>
  <si>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</si>
  <si>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</si>
  <si>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</si>
  <si>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</si>
  <si>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</si>
  <si>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</si>
  <si>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</si>
  <si>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</si>
  <si>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</si>
  <si>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</si>
  <si>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</si>
  <si>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</si>
  <si>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</si>
  <si>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</si>
  <si>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</si>
  <si>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</si>
  <si>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</si>
  <si>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</si>
  <si>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</si>
  <si>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</si>
  <si>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</si>
  <si>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</si>
  <si>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</si>
  <si>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</si>
  <si>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</si>
  <si>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</si>
  <si>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</si>
  <si>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</si>
  <si>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</si>
  <si>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</si>
  <si>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</si>
  <si>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</si>
  <si>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</si>
  <si>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</si>
  <si>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</si>
  <si>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</si>
  <si>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</si>
  <si>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</si>
  <si>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</si>
  <si>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</si>
  <si>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</si>
  <si>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</si>
  <si>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</si>
  <si>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</si>
  <si>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</si>
  <si>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</si>
  <si>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</si>
  <si>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</si>
  <si>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</si>
  <si>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</si>
  <si>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</si>
  <si>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</si>
  <si>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</si>
  <si>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</si>
  <si>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</si>
  <si>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</si>
  <si>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</si>
  <si>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</si>
  <si>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</si>
  <si>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</si>
  <si>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</si>
  <si>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</si>
  <si>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</si>
  <si>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</si>
  <si>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</si>
  <si>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</si>
  <si>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</si>
  <si>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</si>
  <si>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</si>
  <si>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</si>
  <si>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</si>
  <si>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</si>
  <si>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</si>
  <si>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</si>
  <si>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</si>
  <si>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</si>
  <si>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</si>
  <si>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</si>
  <si>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</si>
  <si>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</si>
  <si>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</si>
  <si>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</si>
  <si>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</si>
  <si>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</si>
  <si>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</si>
  <si>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</si>
  <si>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</si>
  <si>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</si>
  <si>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</si>
  <si>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</si>
  <si>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</si>
  <si>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</si>
  <si>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</si>
  <si>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</si>
  <si>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</si>
  <si>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</si>
  <si>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</si>
  <si>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</si>
  <si>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</si>
  <si>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</si>
  <si>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</si>
  <si>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</si>
  <si>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</si>
  <si>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</si>
  <si>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</si>
  <si>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</si>
  <si>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</si>
  <si>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</si>
  <si>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</si>
  <si>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</si>
  <si>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</si>
  <si>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</si>
  <si>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</si>
  <si>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</si>
  <si>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</si>
  <si>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</si>
  <si>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</si>
  <si>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</si>
  <si>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</si>
  <si>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</si>
  <si>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</si>
  <si>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</si>
  <si>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</si>
  <si>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</si>
  <si>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</si>
  <si>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</si>
  <si>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</si>
  <si>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</si>
  <si>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</si>
  <si>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</si>
  <si>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</si>
  <si>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</si>
  <si>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</si>
  <si>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</si>
  <si>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</si>
  <si>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</si>
  <si>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</si>
  <si>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</si>
  <si>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</si>
  <si>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</si>
  <si>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</si>
  <si>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</si>
  <si>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</si>
  <si>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</si>
  <si>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</si>
  <si>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</si>
  <si>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</si>
  <si>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</si>
  <si>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</si>
  <si>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</si>
  <si>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</si>
  <si>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</si>
  <si>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</si>
  <si>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</si>
  <si>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</si>
  <si>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</si>
  <si>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</si>
  <si>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</si>
  <si>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</si>
  <si>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</si>
  <si>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</si>
  <si>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</si>
  <si>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</si>
  <si>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</si>
  <si>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</si>
  <si>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</si>
  <si>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</si>
  <si>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</si>
  <si>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</si>
  <si>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</si>
  <si>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</si>
  <si>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</si>
  <si>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</si>
  <si>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</si>
  <si>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</si>
  <si>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</si>
  <si>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</si>
  <si>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</si>
  <si>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</si>
  <si>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</si>
  <si>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</si>
  <si>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</si>
  <si>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</si>
  <si>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</si>
  <si>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</si>
  <si>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</si>
  <si>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</si>
  <si>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</si>
  <si>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</si>
  <si>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</si>
  <si>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</si>
  <si>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</si>
  <si>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</si>
  <si>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</si>
  <si>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</si>
  <si>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</si>
  <si>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</si>
  <si>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</si>
  <si>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</si>
  <si>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</si>
  <si>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</si>
  <si>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</si>
  <si>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</si>
  <si>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</si>
  <si>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</si>
  <si>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</si>
  <si>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</si>
  <si>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</si>
  <si>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</si>
  <si>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</si>
  <si>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</si>
  <si>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</si>
  <si>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</si>
  <si>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</si>
  <si>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</si>
  <si>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</si>
  <si>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</si>
  <si>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</si>
  <si>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</si>
  <si>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</si>
  <si>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</si>
  <si>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</si>
  <si>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</si>
  <si>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</si>
  <si>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</si>
  <si>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</si>
  <si>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</si>
  <si>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</si>
  <si>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</si>
  <si>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</si>
  <si>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</si>
  <si>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</si>
  <si>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</si>
  <si>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</si>
  <si>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</si>
  <si>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</si>
  <si>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</si>
  <si>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</si>
  <si>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</si>
  <si>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</si>
  <si>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</si>
  <si>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</si>
  <si>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</si>
  <si>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</si>
  <si>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</si>
  <si>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</si>
  <si>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</si>
  <si>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</si>
  <si>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</si>
  <si>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</si>
  <si>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</si>
  <si>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</si>
  <si>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</si>
  <si>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</si>
  <si>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</si>
  <si>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</si>
  <si>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</si>
  <si>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</si>
  <si>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</si>
  <si>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</si>
  <si>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</si>
  <si>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</si>
  <si>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</si>
  <si>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</si>
  <si>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</si>
  <si>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</si>
  <si>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</si>
  <si>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</si>
  <si>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</si>
  <si>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</si>
  <si>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</si>
  <si>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</si>
  <si>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</si>
  <si>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</si>
  <si>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</si>
  <si>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</si>
  <si>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</si>
  <si>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</si>
  <si>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</si>
  <si>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</si>
  <si>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</si>
  <si>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</si>
  <si>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</si>
  <si>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</si>
  <si>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</si>
  <si>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</si>
  <si>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</si>
  <si>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</si>
  <si>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</si>
  <si>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</si>
  <si>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</si>
  <si>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</si>
  <si>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</si>
  <si>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</si>
  <si>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</si>
  <si>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</si>
  <si>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</si>
  <si>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</si>
  <si>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</si>
  <si>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</si>
  <si>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</si>
  <si>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</si>
  <si>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</si>
  <si>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</si>
  <si>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</si>
  <si>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</si>
  <si>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</si>
  <si>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</si>
  <si>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</si>
  <si>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</si>
  <si>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</si>
  <si>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</si>
  <si>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</si>
  <si>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</si>
  <si>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</si>
  <si>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</si>
  <si>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</si>
  <si>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</si>
  <si>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</si>
  <si>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</si>
  <si>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</si>
  <si>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</si>
  <si>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</si>
  <si>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</si>
  <si>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</si>
  <si>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</si>
  <si>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</si>
  <si>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</si>
  <si>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</si>
  <si>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</si>
  <si>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</si>
  <si>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</si>
  <si>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</si>
  <si>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</si>
  <si>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</si>
  <si>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</si>
  <si>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</si>
  <si>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</si>
  <si>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</si>
  <si>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</si>
  <si>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</si>
  <si>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</si>
  <si>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</si>
  <si>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</si>
  <si>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</si>
  <si>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</si>
  <si>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</si>
  <si>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</si>
  <si>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</si>
  <si>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</si>
  <si>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</si>
  <si>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</si>
  <si>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</si>
  <si>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</si>
  <si>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</si>
  <si>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</si>
  <si>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</si>
  <si>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</si>
  <si>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</si>
  <si>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</si>
  <si>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</si>
  <si>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</si>
  <si>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</si>
  <si>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</si>
  <si>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</si>
  <si>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</si>
  <si>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</si>
  <si>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</si>
  <si>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</si>
  <si>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</si>
  <si>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</si>
  <si>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</si>
  <si>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</si>
  <si>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</si>
  <si>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</si>
  <si>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</si>
  <si>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</si>
  <si>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</si>
  <si>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</si>
  <si>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</si>
  <si>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</si>
  <si>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</si>
  <si>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</si>
  <si>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</si>
  <si>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</si>
  <si>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</si>
  <si>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</si>
  <si>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</si>
  <si>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</si>
  <si>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</si>
  <si>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</si>
  <si>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</si>
  <si>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</si>
  <si>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</si>
  <si>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</si>
  <si>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</si>
  <si>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</si>
  <si>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</si>
  <si>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</si>
  <si>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</si>
  <si>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</si>
  <si>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</si>
  <si>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</si>
  <si>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</si>
  <si>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</si>
  <si>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</si>
  <si>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</si>
  <si>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</si>
  <si>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</si>
  <si>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</si>
  <si>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</si>
  <si>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</si>
  <si>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</si>
  <si>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</si>
  <si>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</si>
  <si>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</si>
  <si>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</si>
  <si>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</si>
  <si>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</si>
  <si>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</si>
  <si>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</si>
  <si>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</si>
  <si>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</si>
  <si>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</si>
  <si>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</si>
  <si>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</si>
  <si>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</si>
  <si>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</si>
  <si>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</si>
  <si>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</si>
  <si>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</si>
  <si>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</si>
  <si>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</si>
  <si>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</si>
  <si>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</si>
  <si>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</si>
  <si>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</si>
  <si>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</si>
  <si>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</si>
  <si>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</si>
  <si>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</si>
  <si>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</si>
  <si>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</si>
  <si>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</si>
  <si>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</si>
  <si>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</si>
  <si>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</si>
  <si>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</si>
  <si>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</si>
  <si>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</si>
  <si>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</si>
  <si>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</si>
  <si>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</si>
  <si>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</si>
  <si>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</si>
  <si>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</si>
  <si>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</si>
  <si>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</si>
  <si>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</si>
  <si>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</si>
  <si>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</si>
  <si>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</si>
  <si>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</si>
  <si>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</si>
  <si>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</si>
  <si>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</si>
  <si>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</si>
  <si>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</si>
  <si>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</si>
  <si>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</si>
  <si>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</si>
  <si>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</si>
  <si>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</si>
  <si>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</si>
  <si>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</si>
  <si>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</si>
  <si>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</si>
  <si>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</si>
  <si>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</si>
  <si>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</si>
  <si>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</si>
  <si>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</si>
  <si>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</si>
  <si>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</si>
  <si>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</si>
  <si>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</si>
  <si>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</si>
  <si>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</si>
  <si>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</si>
  <si>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</si>
  <si>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</si>
  <si>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</si>
  <si>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</si>
  <si>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</si>
  <si>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</si>
  <si>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</si>
  <si>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</si>
  <si>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</si>
  <si>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</si>
  <si>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</si>
  <si>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</si>
  <si>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</si>
  <si>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</si>
  <si>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</si>
  <si>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</si>
  <si>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</si>
  <si>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</si>
  <si>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</si>
  <si>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</si>
  <si>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</si>
  <si>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</si>
  <si>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</si>
  <si>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</si>
  <si>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</si>
  <si>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</si>
  <si>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</si>
  <si>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</si>
  <si>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</si>
  <si>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</si>
  <si>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</si>
  <si>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</si>
  <si>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</si>
  <si>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</si>
  <si>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</si>
  <si>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</si>
  <si>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</si>
  <si>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</si>
  <si>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</si>
  <si>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</si>
  <si>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</si>
  <si>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</si>
  <si>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</si>
  <si>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</si>
  <si>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</si>
  <si>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</si>
  <si>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</si>
  <si>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</si>
  <si>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</si>
  <si>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</si>
  <si>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</si>
  <si>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</si>
  <si>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</si>
  <si>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</si>
  <si>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</si>
  <si>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</si>
  <si>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</si>
  <si>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</si>
  <si>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</si>
  <si>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</si>
  <si>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</si>
  <si>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</si>
  <si>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</si>
  <si>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</si>
  <si>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</si>
  <si>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</si>
  <si>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</si>
  <si>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</si>
  <si>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</si>
  <si>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</si>
  <si>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</si>
  <si>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</si>
  <si>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</si>
  <si>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</si>
  <si>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</si>
  <si>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</si>
  <si>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</si>
  <si>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</si>
  <si>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</si>
  <si>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</si>
  <si>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</si>
  <si>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</si>
  <si>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</si>
  <si>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</si>
  <si>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</si>
  <si>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</si>
  <si>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</si>
  <si>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</si>
  <si>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</si>
  <si>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</si>
  <si>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</si>
  <si>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</si>
  <si>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</si>
  <si>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</si>
  <si>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</si>
  <si>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</si>
  <si>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</si>
  <si>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</si>
  <si>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</si>
  <si>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</si>
  <si>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</si>
  <si>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</si>
  <si>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</si>
  <si>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</si>
  <si>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</si>
  <si>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</si>
  <si>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</si>
  <si>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</si>
  <si>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</si>
  <si>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</si>
  <si>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</si>
  <si>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</si>
  <si>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</si>
  <si>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</si>
  <si>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</si>
  <si>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</si>
  <si>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</si>
  <si>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</si>
  <si>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</si>
  <si>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</si>
  <si>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</si>
  <si>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</si>
  <si>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</si>
  <si>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</si>
  <si>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</si>
  <si>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</si>
  <si>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</si>
  <si>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</si>
  <si>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</si>
  <si>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</si>
  <si>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</si>
  <si>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</si>
  <si>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</si>
  <si>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</si>
  <si>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</si>
  <si>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</si>
  <si>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</si>
  <si>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</si>
  <si>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</si>
  <si>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</si>
  <si>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</si>
  <si>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</si>
  <si>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</si>
  <si>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</si>
  <si>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</si>
  <si>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</si>
  <si>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</si>
  <si>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</si>
  <si>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</si>
  <si>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</si>
  <si>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</si>
  <si>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</si>
  <si>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</si>
  <si>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</si>
  <si>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</si>
  <si>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</si>
  <si>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</si>
  <si>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</si>
  <si>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</si>
  <si>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</si>
  <si>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</si>
  <si>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</si>
  <si>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</si>
  <si>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</si>
  <si>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</si>
  <si>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</si>
  <si>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</si>
  <si>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</si>
  <si>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</si>
  <si>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</si>
  <si>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</si>
  <si>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</si>
  <si>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</si>
  <si>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</si>
  <si>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</si>
  <si>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</si>
  <si>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</si>
  <si>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</si>
  <si>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</si>
  <si>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</si>
  <si>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</si>
  <si>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</si>
  <si>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</si>
  <si>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</si>
  <si>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</si>
  <si>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</si>
  <si>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</si>
  <si>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</si>
  <si>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</si>
  <si>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</si>
  <si>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</si>
  <si>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</si>
  <si>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</si>
  <si>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</si>
  <si>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</si>
  <si>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</si>
  <si>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</si>
  <si>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</si>
  <si>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</si>
  <si>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</si>
  <si>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</si>
  <si>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</si>
  <si>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</si>
  <si>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</si>
  <si>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</si>
  <si>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</si>
  <si>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</si>
  <si>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</si>
  <si>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</si>
  <si>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</si>
  <si>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</si>
  <si>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</si>
  <si>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</si>
  <si>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</si>
  <si>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</si>
  <si>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</si>
  <si>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</si>
  <si>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</si>
  <si>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</si>
  <si>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</si>
  <si>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</si>
  <si>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</si>
  <si>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</si>
  <si>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</si>
  <si>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</si>
  <si>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</si>
  <si>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</si>
  <si>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</si>
  <si>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</si>
  <si>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</si>
  <si>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</si>
  <si>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</si>
  <si>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</si>
  <si>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</si>
  <si>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</si>
  <si>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</si>
  <si>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</si>
  <si>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</si>
  <si>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</si>
  <si>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</si>
  <si>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</si>
  <si>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</si>
  <si>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</si>
  <si>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</si>
  <si>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</si>
  <si>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</si>
  <si>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</si>
  <si>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</si>
  <si>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</si>
  <si>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</si>
  <si>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</si>
  <si>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</si>
  <si>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</si>
  <si>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</si>
  <si>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</si>
  <si>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</si>
  <si>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</si>
  <si>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</si>
  <si>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</si>
  <si>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</si>
  <si>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</si>
  <si>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</si>
  <si>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</si>
  <si>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</si>
  <si>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</si>
  <si>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</si>
  <si>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</si>
  <si>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</si>
  <si>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</si>
  <si>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</si>
  <si>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</si>
  <si>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</si>
  <si>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</si>
  <si>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</si>
  <si>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</si>
  <si>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</si>
  <si>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</si>
  <si>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</si>
  <si>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</si>
  <si>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</si>
  <si>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</si>
  <si>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</si>
  <si>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</si>
  <si>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</si>
  <si>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</si>
  <si>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</si>
  <si>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</si>
  <si>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</si>
  <si>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</si>
  <si>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</si>
  <si>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</si>
  <si>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</si>
  <si>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</si>
  <si>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</si>
  <si>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</si>
  <si>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</si>
  <si>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</si>
  <si>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</si>
  <si>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</si>
  <si>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</si>
  <si>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</si>
  <si>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</si>
  <si>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</si>
  <si>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</si>
  <si>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</si>
  <si>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</si>
  <si>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</si>
  <si>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</si>
  <si>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</si>
  <si>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</si>
  <si>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</si>
  <si>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</si>
  <si>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</si>
  <si>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</si>
  <si>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</si>
  <si>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</si>
  <si>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</si>
  <si>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</si>
  <si>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</si>
  <si>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</si>
  <si>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</si>
  <si>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</si>
  <si>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</si>
  <si>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</si>
  <si>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</si>
  <si>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</si>
  <si>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</si>
  <si>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</si>
  <si>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</si>
  <si>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</si>
  <si>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</si>
  <si>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</si>
  <si>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</si>
  <si>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</si>
  <si>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</si>
  <si>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</si>
  <si>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</si>
  <si>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</si>
  <si>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</si>
  <si>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</si>
  <si>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</si>
  <si>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</si>
  <si>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</si>
  <si>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</si>
  <si>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</si>
  <si>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</si>
  <si>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</si>
  <si>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</si>
  <si>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</si>
  <si>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</si>
  <si>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</si>
  <si>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</si>
  <si>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</si>
  <si>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</si>
  <si>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</si>
  <si>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</si>
  <si>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</si>
  <si>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</si>
  <si>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</si>
  <si>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</si>
  <si>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</si>
  <si>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</si>
  <si>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</si>
  <si>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</si>
  <si>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</si>
  <si>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</si>
  <si>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</si>
  <si>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</si>
  <si>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</si>
  <si>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</si>
  <si>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</si>
  <si>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</si>
  <si>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</si>
  <si>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</si>
  <si>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</si>
  <si>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</si>
  <si>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</si>
  <si>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</si>
  <si>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</si>
  <si>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</si>
  <si>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</si>
  <si>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</si>
  <si>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</si>
  <si>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</si>
  <si>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</si>
  <si>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</si>
  <si>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</si>
  <si>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</si>
  <si>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</si>
  <si>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</si>
  <si>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</si>
  <si>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</si>
  <si>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</si>
  <si>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</si>
  <si>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</si>
  <si>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</si>
  <si>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</si>
  <si>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</si>
  <si>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</si>
  <si>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</si>
  <si>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</si>
  <si>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</si>
  <si>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</si>
  <si>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</si>
  <si>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</si>
  <si>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</si>
  <si>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</si>
  <si>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</si>
  <si>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</si>
  <si>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</si>
  <si>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</si>
  <si>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</si>
  <si>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</si>
  <si>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</si>
  <si>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</si>
  <si>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</si>
  <si>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</si>
  <si>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</si>
  <si>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</si>
  <si>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</si>
  <si>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</si>
  <si>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</si>
  <si>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</si>
  <si>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</si>
  <si>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</si>
  <si>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</si>
  <si>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</si>
  <si>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</si>
  <si>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</si>
  <si>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</si>
  <si>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</si>
  <si>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</si>
  <si>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</si>
  <si>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</si>
  <si>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</si>
  <si>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</si>
  <si>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</si>
  <si>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</si>
  <si>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</si>
  <si>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</si>
  <si>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</si>
  <si>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</si>
  <si>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</si>
  <si>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</si>
  <si>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</si>
  <si>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</si>
  <si>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</si>
  <si>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</si>
  <si>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</si>
  <si>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</si>
  <si>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</si>
  <si>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</si>
  <si>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</si>
  <si>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</si>
  <si>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</si>
  <si>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</si>
  <si>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</si>
  <si>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</si>
  <si>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</si>
  <si>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</si>
  <si>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</si>
  <si>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</si>
  <si>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</si>
  <si>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</si>
  <si>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</si>
  <si>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</si>
  <si>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</si>
  <si>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</si>
  <si>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</si>
  <si>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</si>
  <si>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</si>
  <si>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</si>
  <si>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</si>
  <si>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</si>
  <si>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</si>
  <si>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</si>
  <si>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</si>
  <si>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</si>
  <si>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</si>
  <si>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</si>
  <si>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</si>
  <si>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</si>
  <si>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</si>
  <si>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</si>
  <si>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</si>
  <si>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</si>
  <si>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</si>
  <si>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</si>
  <si>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</si>
  <si>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</si>
  <si>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</si>
  <si>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</si>
  <si>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</si>
  <si>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</si>
  <si>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</si>
  <si>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</si>
  <si>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</si>
  <si>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</si>
  <si>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</si>
  <si>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</si>
  <si>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</si>
  <si>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</si>
  <si>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</si>
  <si>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</si>
  <si>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</si>
  <si>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</si>
  <si>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</si>
  <si>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</si>
  <si>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</si>
  <si>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</si>
  <si>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</si>
  <si>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</si>
  <si>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</si>
  <si>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</si>
  <si>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</si>
  <si>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</si>
  <si>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</si>
  <si>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</si>
  <si>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</si>
  <si>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</si>
  <si>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</si>
  <si>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</si>
  <si>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</si>
  <si>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</si>
  <si>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</si>
  <si>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</si>
  <si>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</si>
  <si>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</si>
  <si>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</si>
  <si>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</si>
  <si>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</si>
  <si>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</si>
  <si>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</si>
  <si>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</si>
  <si>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</si>
  <si>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</si>
  <si>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</si>
  <si>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</si>
  <si>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</si>
  <si>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</si>
  <si>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</si>
  <si>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</si>
  <si>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</si>
  <si>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</si>
  <si>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</si>
  <si>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</si>
  <si>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</si>
  <si>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</si>
  <si>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</si>
  <si>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</si>
  <si>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</si>
  <si>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</si>
  <si>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</si>
  <si>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</si>
  <si>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</si>
  <si>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</si>
  <si>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</si>
  <si>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</si>
  <si>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</si>
  <si>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</si>
  <si>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</si>
  <si>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</si>
  <si>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</si>
  <si>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</si>
  <si>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</si>
  <si>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</si>
  <si>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</si>
  <si>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</si>
  <si>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</si>
  <si>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</si>
  <si>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</si>
  <si>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</si>
  <si>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</si>
  <si>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</si>
  <si>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</si>
  <si>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</si>
  <si>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</si>
  <si>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</si>
  <si>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</si>
  <si>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</si>
  <si>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</si>
  <si>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</si>
  <si>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</si>
  <si>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</si>
  <si>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</si>
  <si>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</si>
  <si>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</si>
  <si>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</si>
  <si>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</si>
  <si>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</si>
  <si>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</si>
  <si>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</si>
  <si>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</si>
  <si>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</si>
  <si>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</si>
  <si>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</si>
  <si>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</si>
  <si>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</si>
  <si>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</si>
  <si>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</si>
  <si>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</si>
  <si>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</si>
  <si>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</si>
  <si>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</si>
  <si>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</si>
  <si>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</si>
  <si>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</si>
  <si>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</si>
  <si>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</si>
  <si>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</si>
  <si>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</si>
  <si>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</si>
  <si>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</si>
  <si>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</si>
  <si>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</si>
  <si>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</si>
  <si>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</si>
  <si>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</si>
  <si>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</si>
  <si>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</si>
  <si>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</si>
  <si>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</si>
  <si>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</si>
  <si>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</si>
  <si>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</si>
  <si>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</si>
  <si>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</si>
  <si>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</si>
  <si>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</si>
  <si>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</si>
  <si>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</si>
  <si>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</si>
  <si>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</si>
  <si>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</si>
  <si>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</si>
  <si>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</si>
  <si>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</si>
  <si>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</si>
  <si>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</si>
  <si>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</si>
  <si>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</si>
  <si>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</si>
  <si>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</si>
  <si>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</si>
  <si>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</si>
  <si>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</si>
  <si>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</si>
  <si>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</si>
  <si>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</si>
  <si>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</si>
  <si>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</si>
  <si>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</si>
  <si>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</si>
  <si>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</si>
  <si>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</si>
  <si>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</si>
  <si>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</si>
  <si>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</si>
  <si>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</si>
  <si>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</si>
  <si>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</si>
  <si>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</si>
  <si>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</si>
  <si>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</si>
  <si>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</si>
  <si>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</si>
  <si>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</si>
  <si>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</si>
  <si>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</si>
  <si>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</si>
  <si>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</si>
  <si>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</si>
  <si>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</si>
  <si>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</si>
  <si>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</si>
  <si>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</si>
  <si>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</si>
  <si>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</si>
  <si>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</si>
  <si>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</si>
  <si>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</si>
  <si>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</si>
  <si>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</si>
  <si>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</si>
  <si>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</si>
  <si>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</si>
  <si>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</si>
  <si>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</si>
  <si>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</si>
  <si>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</si>
  <si>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</si>
  <si>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</si>
  <si>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</si>
  <si>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</si>
  <si>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</si>
  <si>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</si>
  <si>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</si>
  <si>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</si>
  <si>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</si>
  <si>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</si>
  <si>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</si>
  <si>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</si>
  <si>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</si>
  <si>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</si>
  <si>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</si>
  <si>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</si>
  <si>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</si>
  <si>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</si>
  <si>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</si>
  <si>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</si>
  <si>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</si>
  <si>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</si>
  <si>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</si>
  <si>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</si>
  <si>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</si>
  <si>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</si>
  <si>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</si>
  <si>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</si>
  <si>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</si>
  <si>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</si>
  <si>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</si>
  <si>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</si>
  <si>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</si>
  <si>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</si>
  <si>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</si>
  <si>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</si>
  <si>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</si>
  <si>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</si>
  <si>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</si>
  <si>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</si>
  <si>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</si>
  <si>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</si>
  <si>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</si>
  <si>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</si>
  <si>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</si>
  <si>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</si>
  <si>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</si>
  <si>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</si>
  <si>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</si>
  <si>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</si>
  <si>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</si>
  <si>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</si>
  <si>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</si>
  <si>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</si>
  <si>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</si>
  <si>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</si>
  <si>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</si>
  <si>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</si>
  <si>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</si>
  <si>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</si>
  <si>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</si>
  <si>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</si>
  <si>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</si>
  <si>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</si>
  <si>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</si>
  <si>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</si>
  <si>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</si>
  <si>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</si>
  <si>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</si>
  <si>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</si>
  <si>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</si>
  <si>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</si>
  <si>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</si>
  <si>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</si>
  <si>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</si>
  <si>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</si>
  <si>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</si>
  <si>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</si>
  <si>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</si>
  <si>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</si>
  <si>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</si>
  <si>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</si>
  <si>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</si>
  <si>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</si>
  <si>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</si>
  <si>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</si>
  <si>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</si>
  <si>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</si>
  <si>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</si>
  <si>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</si>
  <si>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</si>
  <si>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</si>
  <si>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</si>
  <si>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</si>
  <si>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</si>
  <si>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</si>
  <si>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</si>
  <si>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</si>
  <si>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</si>
  <si>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</si>
  <si>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</si>
  <si>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</si>
  <si>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</si>
  <si>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</si>
  <si>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</si>
  <si>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</si>
  <si>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</si>
  <si>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</si>
  <si>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</si>
  <si>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</si>
  <si>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</si>
  <si>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</si>
  <si>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</si>
  <si>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</si>
  <si>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</si>
  <si>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</si>
  <si>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</si>
  <si>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</si>
  <si>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</si>
  <si>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</si>
  <si>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</si>
  <si>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</si>
  <si>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</si>
  <si>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</si>
  <si>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</si>
  <si>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</si>
  <si>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</si>
  <si>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</si>
  <si>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</si>
  <si>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</si>
  <si>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</si>
  <si>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</si>
  <si>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</si>
  <si>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</si>
  <si>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</si>
  <si>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</si>
  <si>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</si>
  <si>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</si>
  <si>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</si>
  <si>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</si>
  <si>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</si>
  <si>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</si>
  <si>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</si>
  <si>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</si>
  <si>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</si>
  <si>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</si>
  <si>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</si>
  <si>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</si>
  <si>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</si>
  <si>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</si>
  <si>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</si>
  <si>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</si>
  <si>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</si>
  <si>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</si>
  <si>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</si>
  <si>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</si>
  <si>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</si>
  <si>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</si>
  <si>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</si>
  <si>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</si>
  <si>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</si>
  <si>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</si>
  <si>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</si>
  <si>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</si>
  <si>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</si>
  <si>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</si>
  <si>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</si>
  <si>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</si>
  <si>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</si>
  <si>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</si>
  <si>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</si>
  <si>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</si>
  <si>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</si>
  <si>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</si>
  <si>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</si>
  <si>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</si>
  <si>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</si>
  <si>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</si>
  <si>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</si>
  <si>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</si>
  <si>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</si>
  <si>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</si>
  <si>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</si>
  <si>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</si>
  <si>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</si>
  <si>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</si>
  <si>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</si>
  <si>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</si>
  <si>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</si>
  <si>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</si>
  <si>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</si>
  <si>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</si>
  <si>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</si>
  <si>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</si>
  <si>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</si>
  <si>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</si>
  <si>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</si>
  <si>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</si>
  <si>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</si>
  <si>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</si>
  <si>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</si>
  <si>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</si>
  <si>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</si>
  <si>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</si>
  <si>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</si>
  <si>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</si>
  <si>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</si>
  <si>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</si>
  <si>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</si>
  <si>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</si>
  <si>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</si>
  <si>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</si>
  <si>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</si>
  <si>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</si>
  <si>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</si>
  <si>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</si>
  <si>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</si>
  <si>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</si>
  <si>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</si>
  <si>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</si>
  <si>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</si>
  <si>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</si>
  <si>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</si>
  <si>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</si>
  <si>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</si>
  <si>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</si>
  <si>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</si>
  <si>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</si>
  <si>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</si>
  <si>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</si>
  <si>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</si>
  <si>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</si>
  <si>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</si>
  <si>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</si>
  <si>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</si>
  <si>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</si>
  <si>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</si>
  <si>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</si>
  <si>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</si>
  <si>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</si>
  <si>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</si>
  <si>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</si>
  <si>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</si>
  <si>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</si>
  <si>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</si>
  <si>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</si>
  <si>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</si>
  <si>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</si>
  <si>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</si>
  <si>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</si>
  <si>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</si>
  <si>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</si>
  <si>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</si>
  <si>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</si>
  <si>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</si>
  <si>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</si>
  <si>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</si>
  <si>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</si>
  <si>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</si>
  <si>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</si>
  <si>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</si>
  <si>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</si>
  <si>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</si>
  <si>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</si>
  <si>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</si>
  <si>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</si>
  <si>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</si>
  <si>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</si>
  <si>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</si>
  <si>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</si>
  <si>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</si>
  <si>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</si>
  <si>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</si>
  <si>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</si>
  <si>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</si>
  <si>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</si>
  <si>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</si>
  <si>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</si>
  <si>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</si>
  <si>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</si>
  <si>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</si>
  <si>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</si>
  <si>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</si>
  <si>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</si>
  <si>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</si>
  <si>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</si>
  <si>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</si>
  <si>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</si>
  <si>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</si>
  <si>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</si>
  <si>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</si>
  <si>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</si>
  <si>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</si>
  <si>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</si>
  <si>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</si>
  <si>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</si>
  <si>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</si>
  <si>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</si>
  <si>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</si>
  <si>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</si>
  <si>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</si>
  <si>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</si>
  <si>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</si>
  <si>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</si>
  <si>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</si>
  <si>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</si>
  <si>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</si>
  <si>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</si>
  <si>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</si>
  <si>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</si>
  <si>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</si>
  <si>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</si>
  <si>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</si>
  <si>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</si>
  <si>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</si>
  <si>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</si>
  <si>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</si>
  <si>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</si>
  <si>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</si>
  <si>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</si>
  <si>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</si>
  <si>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</si>
  <si>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</si>
  <si>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</si>
  <si>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</si>
  <si>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</si>
  <si>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</si>
  <si>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</si>
  <si>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</si>
  <si>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</si>
  <si>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</si>
  <si>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</si>
  <si>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</si>
  <si>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</si>
  <si>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</si>
  <si>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</si>
  <si>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</si>
  <si>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</si>
  <si>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</si>
  <si>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</si>
  <si>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</si>
  <si>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</si>
  <si>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</si>
  <si>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</si>
  <si>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</si>
  <si>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</si>
  <si>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</si>
  <si>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</si>
  <si>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</si>
  <si>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</si>
  <si>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</si>
  <si>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</si>
  <si>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</si>
  <si>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</si>
  <si>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</si>
  <si>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</si>
  <si>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</si>
  <si>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</si>
  <si>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</si>
  <si>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</si>
  <si>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</si>
  <si>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</si>
  <si>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</si>
  <si>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</si>
  <si>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</si>
  <si>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</si>
  <si>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</si>
  <si>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</si>
  <si>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</si>
  <si>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</si>
  <si>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</si>
  <si>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</si>
  <si>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</si>
  <si>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</si>
  <si>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</si>
  <si>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</si>
  <si>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</si>
  <si>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</si>
  <si>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</si>
  <si>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</si>
  <si>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</si>
  <si>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</si>
  <si>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</si>
  <si>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</si>
  <si>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</si>
  <si>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</si>
  <si>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</si>
  <si>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</si>
  <si>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</si>
  <si>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</si>
  <si>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</si>
  <si>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</si>
  <si>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</si>
  <si>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</si>
  <si>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</si>
  <si>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</si>
  <si>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</si>
  <si>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</si>
  <si>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</si>
  <si>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</si>
  <si>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</si>
  <si>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</si>
  <si>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</si>
  <si>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</si>
  <si>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</si>
  <si>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</si>
  <si>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</si>
  <si>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</si>
  <si>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</si>
  <si>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</si>
  <si>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</si>
  <si>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</si>
  <si>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</si>
  <si>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</si>
  <si>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</si>
  <si>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</si>
  <si>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</si>
  <si>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</si>
  <si>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</si>
  <si>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</si>
  <si>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</si>
  <si>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</si>
  <si>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</si>
  <si>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</si>
  <si>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</si>
  <si>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</si>
  <si>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</si>
  <si>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</si>
  <si>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</si>
  <si>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</si>
  <si>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</si>
  <si>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</si>
  <si>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</si>
  <si>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</si>
  <si>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</si>
  <si>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</si>
  <si>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</si>
  <si>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</si>
  <si>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</si>
  <si>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</si>
  <si>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</si>
  <si>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</si>
  <si>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</si>
  <si>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</si>
  <si>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</si>
  <si>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</si>
  <si>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</si>
  <si>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</si>
  <si>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</si>
  <si>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</si>
  <si>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</si>
  <si>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</si>
  <si>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</si>
  <si>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</si>
  <si>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</si>
  <si>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</si>
  <si>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</si>
  <si>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</si>
  <si>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</si>
  <si>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</si>
  <si>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</si>
  <si>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</si>
  <si>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</si>
  <si>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</si>
  <si>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</si>
  <si>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</si>
  <si>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</si>
  <si>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</si>
  <si>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</si>
  <si>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</si>
  <si>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</si>
  <si>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</si>
  <si>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</si>
  <si>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</si>
  <si>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</si>
  <si>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</si>
  <si>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</si>
  <si>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</si>
  <si>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</si>
  <si>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</si>
  <si>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</si>
  <si>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</si>
  <si>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</si>
  <si>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</si>
  <si>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</si>
  <si>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</si>
  <si>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</si>
  <si>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</si>
  <si>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</si>
  <si>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</si>
  <si>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</si>
  <si>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</si>
  <si>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</si>
  <si>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</si>
  <si>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</si>
  <si>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</si>
  <si>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</si>
  <si>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</si>
  <si>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</si>
  <si>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</si>
  <si>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</si>
  <si>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</si>
  <si>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</si>
  <si>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</si>
  <si>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</si>
  <si>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</si>
  <si>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</si>
  <si>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</si>
  <si>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</si>
  <si>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</si>
  <si>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</si>
  <si>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</si>
  <si>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</si>
  <si>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</si>
  <si>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</si>
  <si>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</si>
  <si>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</si>
  <si>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</si>
  <si>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</si>
  <si>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</si>
  <si>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</si>
  <si>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</si>
  <si>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</si>
  <si>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</si>
  <si>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</si>
  <si>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</si>
  <si>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</si>
  <si>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</si>
  <si>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</si>
  <si>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</si>
  <si>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</si>
  <si>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</si>
  <si>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</si>
  <si>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</si>
  <si>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</si>
  <si>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</si>
  <si>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</si>
  <si>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</si>
  <si>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</si>
  <si>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</si>
  <si>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</si>
  <si>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</si>
  <si>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</si>
  <si>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</si>
  <si>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</si>
  <si>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</si>
  <si>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</si>
  <si>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</si>
  <si>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</si>
  <si>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</si>
  <si>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</si>
  <si>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</si>
  <si>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</si>
  <si>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</si>
  <si>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</si>
  <si>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</si>
  <si>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</si>
  <si>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</si>
  <si>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</si>
  <si>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</si>
  <si>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</si>
  <si>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</si>
  <si>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</si>
  <si>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</si>
  <si>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</si>
  <si>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</si>
  <si>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</si>
  <si>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</si>
  <si>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</si>
  <si>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</si>
  <si>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</si>
  <si>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</si>
  <si>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</si>
  <si>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</si>
  <si>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</si>
  <si>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</si>
  <si>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</si>
  <si>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</si>
  <si>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</si>
  <si>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</si>
  <si>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</si>
  <si>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</si>
  <si>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</si>
  <si>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</si>
  <si>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</si>
  <si>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</si>
  <si>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</si>
  <si>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</si>
  <si>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</si>
  <si>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</si>
  <si>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</si>
  <si>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</si>
  <si>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</si>
  <si>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</si>
  <si>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</si>
  <si>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</si>
  <si>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</si>
  <si>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</si>
  <si>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</si>
  <si>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</si>
  <si>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</si>
  <si>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</si>
  <si>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</si>
  <si>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</si>
  <si>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</si>
  <si>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</si>
  <si>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</si>
  <si>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</si>
  <si>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</si>
  <si>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</si>
  <si>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</si>
  <si>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</si>
  <si>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</si>
  <si>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</si>
  <si>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</si>
  <si>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</si>
  <si>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</si>
  <si>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</si>
  <si>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</si>
  <si>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</si>
  <si>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</si>
  <si>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</si>
  <si>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</si>
  <si>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</si>
  <si>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</si>
  <si>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</si>
  <si>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</si>
  <si>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</si>
  <si>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</si>
  <si>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</si>
  <si>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</si>
  <si>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</si>
  <si>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</si>
  <si>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</si>
  <si>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</si>
  <si>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</si>
  <si>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</si>
  <si>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</si>
  <si>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</si>
  <si>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</si>
  <si>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</si>
  <si>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</si>
  <si>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</si>
  <si>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</si>
  <si>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</si>
  <si>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</si>
  <si>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</si>
  <si>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</si>
  <si>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</si>
  <si>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</si>
  <si>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</si>
  <si>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</si>
  <si>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</si>
  <si>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</si>
  <si>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</si>
  <si>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</si>
  <si>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</si>
  <si>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</si>
  <si>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</si>
  <si>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</si>
  <si>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</si>
  <si>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</si>
  <si>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</si>
  <si>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</si>
  <si>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</si>
  <si>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</si>
  <si>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</si>
  <si>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</si>
  <si>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</si>
  <si>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</si>
  <si>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</si>
  <si>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</si>
  <si>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</si>
  <si>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</si>
  <si>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</si>
  <si>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</si>
  <si>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</si>
  <si>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</si>
  <si>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</si>
  <si>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</si>
  <si>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</si>
  <si>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</si>
  <si>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</si>
  <si>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</si>
  <si>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</si>
  <si>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</si>
  <si>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</si>
  <si>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</si>
  <si>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</si>
  <si>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</si>
  <si>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</si>
  <si>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</si>
  <si>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</si>
  <si>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</si>
  <si>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</si>
  <si>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</si>
  <si>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</si>
  <si>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</si>
  <si>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</si>
  <si>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</si>
  <si>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</si>
  <si>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</si>
  <si>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</si>
  <si>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</si>
  <si>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</si>
  <si>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</si>
  <si>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</si>
  <si>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</si>
  <si>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</si>
  <si>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</si>
  <si>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</si>
  <si>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</si>
  <si>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</si>
  <si>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</si>
  <si>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</si>
  <si>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</si>
  <si>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</si>
  <si>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</si>
  <si>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</si>
  <si>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</si>
  <si>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</si>
  <si>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</si>
  <si>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</si>
  <si>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</si>
  <si>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</si>
  <si>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</si>
  <si>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</si>
  <si>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</si>
  <si>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</si>
  <si>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</si>
  <si>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</si>
  <si>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</si>
  <si>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</si>
  <si>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</si>
  <si>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</si>
  <si>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</si>
  <si>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</si>
  <si>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</si>
  <si>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</si>
  <si>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</si>
  <si>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</si>
  <si>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</si>
  <si>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</si>
  <si>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</si>
  <si>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</si>
  <si>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</si>
  <si>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</si>
  <si>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</si>
  <si>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</si>
  <si>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</si>
  <si>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</si>
  <si>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</si>
  <si>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</si>
  <si>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</si>
  <si>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</si>
  <si>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</si>
  <si>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</si>
  <si>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</si>
  <si>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</si>
  <si>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</si>
  <si>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</si>
  <si>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</si>
  <si>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</si>
  <si>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</si>
  <si>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</si>
  <si>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</si>
  <si>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</si>
  <si>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</si>
  <si>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</si>
  <si>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</si>
  <si>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</si>
  <si>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</si>
  <si>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</si>
  <si>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</si>
  <si>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</si>
  <si>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</si>
  <si>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</si>
  <si>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</si>
  <si>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</si>
  <si>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</si>
  <si>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</si>
  <si>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</si>
  <si>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</si>
  <si>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</si>
  <si>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</si>
  <si>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</si>
  <si>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</si>
  <si>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</si>
  <si>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</si>
  <si>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</si>
  <si>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</si>
  <si>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</si>
  <si>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</si>
  <si>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</si>
  <si>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</si>
  <si>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</si>
  <si>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</si>
  <si>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</si>
  <si>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</si>
  <si>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</si>
  <si>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</si>
  <si>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</si>
  <si>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</si>
  <si>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</si>
  <si>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</si>
  <si>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</si>
  <si>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</si>
  <si>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</si>
  <si>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</si>
  <si>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</si>
  <si>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</si>
  <si>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</si>
  <si>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</si>
  <si>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</si>
  <si>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</si>
  <si>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</si>
  <si>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</si>
  <si>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</si>
  <si>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</si>
  <si>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</si>
  <si>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</si>
  <si>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</si>
  <si>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</si>
  <si>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</si>
  <si>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</si>
  <si>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</si>
  <si>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</si>
  <si>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</si>
  <si>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</si>
  <si>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</si>
  <si>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</si>
  <si>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</si>
  <si>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</si>
  <si>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</si>
  <si>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</si>
  <si>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</si>
  <si>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</si>
  <si>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</si>
  <si>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</si>
  <si>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</si>
  <si>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</si>
  <si>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</si>
  <si>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</si>
  <si>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</si>
  <si>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</si>
  <si>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</si>
  <si>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</si>
  <si>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</si>
  <si>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</si>
  <si>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</si>
  <si>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</si>
  <si>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</si>
  <si>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</si>
  <si>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</si>
  <si>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</si>
  <si>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</si>
  <si>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</si>
  <si>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</si>
  <si>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</si>
  <si>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</si>
  <si>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</si>
  <si>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</si>
  <si>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</si>
  <si>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</si>
  <si>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</si>
  <si>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</si>
  <si>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</si>
  <si>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</si>
  <si>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</si>
  <si>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</si>
  <si>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</si>
  <si>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</si>
  <si>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</si>
  <si>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</si>
  <si>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</si>
  <si>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</si>
  <si>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</si>
  <si>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</si>
  <si>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</si>
  <si>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</si>
  <si>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</si>
  <si>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</si>
  <si>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</si>
  <si>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</si>
  <si>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</si>
  <si>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</si>
  <si>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</si>
  <si>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</si>
  <si>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</si>
  <si>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</si>
  <si>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</si>
  <si>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</si>
  <si>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</si>
  <si>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</si>
  <si>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</si>
  <si>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</si>
  <si>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</si>
  <si>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</si>
  <si>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</si>
  <si>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</si>
  <si>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</si>
  <si>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</si>
  <si>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</si>
  <si>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</si>
  <si>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</si>
  <si>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</si>
  <si>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</si>
  <si>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</si>
  <si>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</si>
  <si>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</si>
  <si>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</si>
  <si>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</si>
  <si>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</si>
  <si>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</si>
  <si>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</si>
  <si>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</si>
  <si>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</si>
  <si>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</si>
  <si>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</si>
  <si>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</si>
  <si>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</si>
  <si>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</si>
  <si>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</si>
  <si>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</si>
  <si>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</si>
  <si>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</si>
  <si>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</si>
  <si>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</si>
  <si>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</si>
  <si>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</si>
  <si>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</si>
  <si>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</si>
  <si>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</si>
  <si>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</si>
  <si>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</si>
  <si>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</si>
  <si>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</si>
  <si>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</si>
  <si>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</si>
  <si>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</si>
  <si>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</si>
  <si>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</si>
  <si>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</si>
  <si>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</si>
  <si>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</si>
  <si>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</si>
  <si>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</si>
  <si>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</si>
  <si>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</si>
  <si>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</si>
  <si>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</si>
  <si>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</si>
  <si>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</si>
  <si>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</si>
  <si>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</si>
  <si>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</si>
  <si>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</si>
  <si>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</si>
  <si>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</si>
  <si>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</si>
  <si>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</si>
  <si>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</si>
  <si>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</si>
  <si>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</si>
  <si>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</si>
  <si>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</si>
  <si>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</si>
  <si>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</si>
  <si>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</si>
  <si>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</si>
  <si>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</si>
  <si>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</si>
  <si>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</si>
  <si>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</si>
  <si>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</si>
  <si>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</si>
  <si>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</si>
  <si>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</si>
  <si>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</si>
  <si>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</si>
  <si>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</si>
  <si>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</si>
  <si>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</si>
  <si>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</si>
  <si>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</si>
  <si>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</si>
  <si>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</si>
  <si>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</si>
  <si>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</si>
  <si>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</si>
  <si>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</si>
  <si>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</si>
  <si>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</si>
  <si>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</si>
  <si>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</si>
  <si>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</si>
  <si>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</si>
  <si>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</si>
  <si>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</si>
  <si>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</si>
  <si>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</si>
  <si>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</si>
  <si>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</si>
  <si>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</si>
  <si>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</si>
  <si>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</si>
  <si>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</si>
  <si>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</si>
  <si>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</si>
  <si>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</si>
  <si>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</si>
  <si>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</si>
  <si>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</si>
  <si>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</si>
  <si>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</si>
  <si>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</si>
  <si>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</si>
  <si>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</si>
  <si>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</si>
  <si>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</si>
  <si>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</si>
  <si>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</si>
  <si>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</si>
  <si>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</si>
  <si>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</si>
  <si>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</si>
  <si>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</si>
  <si>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</si>
  <si>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</si>
  <si>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</si>
  <si>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</si>
  <si>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</si>
  <si>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</si>
  <si>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</si>
  <si>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</si>
  <si>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</si>
  <si>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</si>
  <si>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</si>
  <si>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</si>
  <si>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</si>
  <si>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</si>
  <si>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</si>
  <si>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</si>
  <si>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</si>
  <si>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</si>
  <si>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</si>
  <si>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</si>
  <si>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</si>
  <si>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</si>
  <si>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</si>
  <si>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</si>
  <si>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</si>
  <si>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</si>
  <si>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</si>
  <si>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</si>
  <si>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</si>
  <si>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</si>
  <si>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</si>
  <si>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</si>
  <si>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</si>
  <si>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</si>
  <si>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</si>
  <si>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</si>
  <si>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</si>
  <si>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</si>
  <si>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</si>
  <si>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</si>
  <si>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</si>
  <si>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</si>
  <si>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</si>
  <si>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</si>
  <si>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</si>
  <si>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</si>
  <si>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</si>
  <si>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</si>
  <si>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</si>
  <si>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</si>
  <si>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</si>
  <si>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</si>
  <si>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</si>
  <si>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</si>
  <si>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</si>
  <si>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</si>
  <si>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</si>
  <si>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</si>
  <si>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</si>
  <si>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</si>
  <si>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</si>
  <si>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</si>
  <si>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</si>
  <si>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</si>
  <si>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</si>
  <si>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</si>
  <si>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</si>
  <si>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</si>
  <si>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</si>
  <si>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</si>
  <si>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</si>
  <si>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</si>
  <si>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</si>
  <si>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</si>
  <si>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</si>
  <si>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</si>
  <si>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</si>
  <si>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</si>
  <si>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</si>
  <si>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</si>
  <si>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</si>
  <si>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</si>
  <si>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</si>
  <si>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</si>
  <si>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</si>
  <si>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</si>
  <si>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</si>
  <si>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</si>
  <si>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</si>
  <si>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</si>
  <si>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</si>
  <si>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</si>
  <si>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</si>
  <si>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</si>
  <si>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</si>
  <si>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</si>
  <si>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</si>
  <si>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</si>
  <si>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</si>
  <si>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</si>
  <si>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</si>
  <si>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</si>
  <si>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</si>
  <si>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</si>
  <si>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</si>
  <si>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</si>
  <si>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</si>
  <si>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</si>
  <si>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</si>
  <si>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</si>
  <si>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</si>
  <si>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</si>
  <si>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</si>
  <si>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</si>
  <si>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</si>
  <si>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</si>
  <si>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</si>
  <si>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</si>
  <si>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</si>
  <si>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</si>
  <si>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</si>
  <si>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</si>
  <si>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</si>
  <si>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</si>
  <si>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</si>
  <si>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</si>
  <si>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</si>
  <si>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</si>
  <si>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</si>
  <si>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</si>
  <si>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</si>
  <si>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</si>
  <si>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</si>
  <si>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</si>
  <si>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</si>
  <si>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</si>
  <si>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</si>
  <si>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</si>
  <si>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</si>
  <si>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</si>
  <si>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</si>
  <si>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</si>
  <si>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</si>
  <si>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</si>
  <si>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</si>
  <si>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</si>
  <si>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</si>
  <si>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</si>
  <si>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</si>
  <si>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</si>
  <si>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</si>
  <si>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</si>
  <si>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</si>
  <si>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</si>
  <si>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</si>
  <si>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</si>
  <si>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</si>
  <si>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</si>
  <si>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</si>
  <si>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</si>
  <si>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</si>
  <si>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</si>
  <si>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</si>
  <si>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</si>
  <si>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</si>
  <si>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</si>
  <si>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</si>
  <si>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</si>
  <si>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</si>
  <si>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</si>
  <si>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</si>
  <si>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</si>
  <si>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</si>
  <si>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</si>
  <si>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</si>
  <si>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</si>
  <si>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</si>
  <si>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</si>
  <si>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</si>
  <si>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</si>
  <si>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</si>
  <si>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</si>
  <si>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</si>
  <si>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</si>
  <si>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</si>
  <si>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</si>
  <si>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</si>
  <si>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</si>
  <si>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</si>
  <si>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</si>
  <si>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</si>
  <si>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</si>
  <si>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</si>
  <si>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</si>
  <si>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</si>
  <si>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</si>
  <si>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</si>
  <si>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</si>
  <si>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</si>
  <si>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</si>
  <si>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</si>
  <si>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</si>
  <si>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</si>
  <si>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</si>
  <si>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</si>
  <si>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</si>
  <si>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</si>
  <si>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</si>
  <si>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</si>
  <si>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</si>
  <si>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</si>
  <si>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</si>
  <si>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</si>
  <si>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</si>
  <si>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</si>
  <si>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</si>
  <si>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</si>
  <si>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</si>
  <si>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</si>
  <si>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</si>
  <si>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</si>
  <si>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</si>
  <si>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</si>
  <si>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</si>
  <si>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</si>
  <si>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</si>
  <si>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</si>
  <si>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</si>
  <si>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</si>
  <si>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</si>
  <si>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</si>
  <si>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</si>
  <si>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</si>
  <si>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</si>
  <si>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</si>
  <si>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</si>
  <si>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</si>
  <si>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</si>
  <si>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</si>
  <si>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</si>
  <si>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</si>
  <si>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</si>
  <si>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</si>
  <si>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</si>
  <si>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</si>
  <si>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</si>
  <si>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</si>
  <si>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</si>
  <si>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</si>
  <si>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</si>
  <si>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</si>
  <si>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</si>
  <si>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</si>
  <si>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</si>
  <si>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</si>
  <si>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</si>
  <si>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</si>
  <si>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</si>
  <si>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</si>
  <si>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</si>
  <si>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</si>
  <si>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</si>
  <si>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</si>
  <si>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</si>
  <si>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</si>
  <si>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</si>
  <si>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</si>
  <si>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</si>
  <si>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</si>
  <si>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</si>
  <si>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</si>
  <si>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</si>
  <si>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</si>
  <si>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</si>
  <si>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</si>
  <si>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</si>
  <si>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</si>
  <si>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</si>
  <si>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</si>
  <si>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</si>
  <si>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</si>
  <si>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</si>
  <si>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</si>
  <si>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</si>
  <si>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</si>
  <si>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</si>
  <si>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</si>
  <si>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</si>
  <si>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</si>
  <si>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</si>
  <si>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</si>
  <si>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</si>
  <si>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</si>
  <si>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</si>
  <si>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</si>
  <si>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</si>
  <si>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</si>
  <si>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</si>
  <si>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</si>
  <si>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</si>
  <si>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</si>
  <si>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</si>
  <si>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</si>
  <si>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</si>
  <si>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</si>
  <si>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</si>
  <si>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</si>
  <si>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</si>
  <si>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</si>
  <si>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</si>
  <si>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</si>
  <si>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</si>
  <si>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</si>
  <si>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</si>
  <si>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</si>
  <si>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</si>
  <si>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</si>
  <si>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</si>
  <si>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</si>
  <si>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</si>
  <si>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</si>
  <si>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</si>
  <si>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</si>
  <si>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</si>
  <si>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</si>
  <si>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</si>
  <si>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</si>
  <si>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</si>
  <si>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</si>
  <si>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</si>
  <si>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</si>
  <si>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</si>
  <si>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</si>
  <si>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</si>
  <si>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</si>
  <si>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</si>
  <si>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</si>
  <si>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</si>
  <si>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</si>
  <si>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</si>
  <si>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</si>
  <si>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</si>
  <si>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</si>
  <si>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</si>
  <si>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</si>
  <si>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</si>
  <si>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</si>
  <si>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</si>
  <si>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</si>
  <si>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</si>
  <si>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</si>
  <si>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</si>
  <si>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</si>
  <si>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</si>
  <si>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</si>
  <si>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</si>
  <si>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</si>
  <si>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</si>
  <si>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</si>
  <si>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</si>
  <si>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</si>
  <si>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</si>
  <si>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</si>
  <si>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</si>
  <si>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</si>
  <si>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</si>
  <si>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</si>
  <si>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</si>
  <si>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</si>
  <si>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</si>
  <si>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</si>
  <si>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</si>
  <si>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</si>
  <si>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</si>
  <si>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</si>
  <si>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</si>
  <si>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</si>
  <si>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</si>
  <si>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</si>
  <si>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</si>
  <si>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</si>
  <si>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</si>
  <si>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</si>
  <si>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</si>
  <si>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</si>
  <si>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</si>
  <si>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</si>
  <si>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</si>
  <si>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</si>
  <si>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</si>
  <si>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</si>
  <si>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</si>
  <si>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</si>
  <si>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</si>
  <si>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</si>
  <si>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</si>
  <si>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</si>
  <si>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</si>
  <si>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</si>
  <si>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</si>
  <si>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</si>
  <si>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</si>
  <si>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</si>
  <si>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</si>
  <si>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</si>
  <si>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</si>
  <si>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</si>
  <si>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</si>
  <si>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</si>
  <si>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</si>
  <si>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</si>
  <si>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</si>
  <si>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</si>
  <si>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</si>
  <si>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</si>
  <si>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</si>
  <si>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</si>
  <si>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</si>
  <si>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</si>
  <si>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</si>
  <si>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</si>
  <si>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</si>
  <si>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</si>
  <si>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</si>
  <si>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</si>
  <si>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</si>
  <si>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</si>
  <si>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</si>
  <si>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</si>
  <si>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</si>
  <si>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</si>
  <si>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</si>
  <si>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</si>
  <si>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</si>
  <si>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</si>
  <si>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</si>
  <si>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</si>
  <si>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</si>
  <si>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</si>
  <si>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</si>
  <si>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</si>
  <si>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</si>
  <si>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</si>
  <si>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</si>
  <si>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</si>
  <si>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</si>
  <si>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</si>
  <si>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</si>
  <si>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</si>
  <si>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</si>
  <si>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</si>
  <si>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</si>
  <si>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</si>
  <si>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</si>
  <si>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</si>
  <si>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</si>
  <si>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</si>
  <si>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</si>
  <si>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</si>
  <si>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</si>
  <si>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</si>
  <si>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</si>
  <si>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</si>
  <si>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</si>
  <si>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</si>
  <si>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</si>
  <si>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</si>
  <si>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</si>
  <si>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</si>
  <si>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</si>
  <si>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</si>
  <si>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</si>
  <si>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</si>
  <si>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</si>
  <si>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</si>
  <si>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</si>
  <si>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</si>
  <si>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</si>
  <si>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</si>
  <si>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</si>
  <si>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</si>
  <si>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</si>
  <si>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</si>
  <si>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</si>
  <si>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</si>
  <si>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</si>
  <si>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</si>
  <si>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</si>
  <si>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</si>
  <si>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</si>
  <si>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</si>
  <si>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</si>
  <si>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</si>
  <si>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</si>
  <si>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</si>
  <si>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</si>
  <si>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</si>
  <si>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</si>
  <si>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</si>
  <si>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</si>
  <si>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</si>
  <si>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</si>
  <si>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</si>
  <si>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</si>
  <si>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</si>
  <si>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</si>
  <si>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</si>
  <si>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</si>
  <si>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</si>
  <si>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</si>
  <si>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</si>
  <si>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</si>
  <si>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</si>
  <si>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</si>
  <si>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</si>
  <si>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</si>
  <si>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</si>
  <si>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</si>
  <si>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</si>
  <si>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</si>
  <si>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</si>
  <si>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</si>
  <si>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</si>
  <si>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</si>
  <si>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</si>
  <si>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</si>
  <si>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</si>
  <si>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</si>
  <si>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</si>
  <si>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</si>
  <si>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</si>
  <si>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</si>
  <si>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</si>
  <si>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</si>
  <si>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</si>
  <si>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</si>
  <si>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</si>
  <si>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</si>
  <si>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</si>
  <si>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</si>
  <si>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</si>
  <si>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</si>
  <si>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</si>
  <si>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</si>
  <si>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</si>
  <si>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</si>
  <si>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</si>
  <si>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</si>
  <si>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</si>
  <si>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</si>
  <si>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</si>
  <si>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</si>
  <si>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</si>
  <si>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</si>
  <si>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</si>
  <si>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</si>
  <si>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</si>
  <si>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</si>
  <si>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</si>
  <si>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</si>
  <si>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</si>
  <si>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</si>
  <si>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</si>
  <si>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</si>
  <si>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</si>
  <si>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</si>
  <si>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</si>
  <si>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</si>
  <si>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</si>
  <si>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</si>
  <si>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</si>
  <si>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</si>
  <si>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</si>
  <si>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</si>
  <si>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</si>
  <si>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</si>
  <si>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</si>
  <si>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</si>
  <si>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</si>
  <si>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</si>
  <si>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</si>
  <si>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</si>
  <si>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</si>
  <si>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</si>
  <si>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</si>
  <si>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</si>
  <si>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</si>
  <si>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</si>
  <si>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</si>
  <si>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</si>
  <si>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</si>
  <si>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</si>
  <si>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</si>
  <si>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</si>
  <si>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</si>
  <si>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</si>
  <si>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</si>
  <si>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</si>
  <si>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</si>
  <si>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</si>
  <si>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</si>
  <si>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</si>
  <si>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</si>
  <si>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</si>
  <si>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</si>
  <si>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</si>
  <si>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</si>
  <si>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</si>
  <si>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</si>
  <si>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</si>
  <si>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</si>
  <si>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</si>
  <si>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</si>
  <si>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</si>
  <si>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</si>
  <si>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</si>
  <si>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</si>
  <si>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</si>
  <si>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</si>
  <si>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</si>
  <si>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</si>
  <si>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</si>
  <si>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</si>
  <si>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</si>
  <si>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</si>
  <si>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</si>
  <si>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</si>
  <si>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</si>
  <si>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</si>
  <si>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</si>
  <si>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</si>
  <si>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</si>
  <si>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</si>
  <si>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</si>
  <si>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</si>
  <si>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</si>
  <si>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</si>
  <si>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</si>
  <si>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</si>
  <si>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</si>
  <si>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</si>
  <si>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</si>
  <si>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</si>
  <si>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</si>
  <si>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</si>
  <si>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</si>
  <si>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</si>
  <si>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</si>
  <si>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</si>
  <si>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</si>
  <si>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</si>
  <si>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</si>
  <si>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</si>
  <si>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</si>
  <si>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</si>
  <si>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</si>
  <si>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</si>
  <si>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</si>
  <si>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</si>
  <si>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</si>
  <si>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</si>
  <si>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</si>
  <si>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</si>
  <si>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</si>
  <si>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</si>
  <si>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</si>
  <si>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</si>
  <si>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</si>
  <si>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</si>
  <si>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</si>
  <si>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</si>
  <si>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</si>
  <si>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</si>
  <si>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</si>
  <si>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</si>
  <si>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</si>
  <si>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</si>
  <si>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</si>
  <si>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</si>
  <si>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</si>
  <si>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</si>
  <si>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</si>
  <si>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</si>
  <si>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</si>
  <si>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</si>
  <si>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</si>
  <si>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</si>
  <si>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</si>
  <si>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</si>
  <si>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</si>
  <si>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</si>
  <si>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</si>
  <si>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</si>
  <si>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</si>
  <si>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</si>
  <si>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</si>
  <si>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</si>
  <si>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</si>
  <si>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</si>
  <si>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</si>
  <si>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</si>
  <si>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</si>
  <si>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</si>
  <si>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</si>
  <si>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</si>
  <si>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</si>
  <si>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</si>
  <si>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</si>
  <si>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</si>
  <si>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</si>
  <si>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</si>
  <si>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</si>
  <si>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</si>
  <si>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</si>
  <si>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</si>
  <si>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</si>
  <si>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</si>
  <si>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</si>
  <si>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</si>
  <si>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</si>
  <si>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</si>
  <si>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</si>
  <si>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</si>
  <si>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</si>
  <si>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</si>
  <si>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</si>
  <si>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</si>
  <si>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</si>
  <si>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</si>
  <si>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</si>
  <si>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</si>
  <si>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</si>
  <si>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</si>
  <si>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</si>
  <si>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</si>
  <si>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</si>
  <si>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</si>
  <si>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</si>
  <si>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</si>
  <si>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</si>
  <si>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</si>
  <si>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</si>
  <si>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</si>
  <si>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</si>
  <si>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</si>
  <si>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</si>
  <si>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</si>
  <si>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</si>
  <si>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</si>
  <si>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</si>
  <si>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</si>
  <si>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</si>
  <si>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</si>
  <si>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</si>
  <si>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</si>
  <si>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</si>
  <si>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</si>
  <si>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</si>
  <si>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</si>
  <si>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</si>
  <si>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</si>
  <si>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</si>
  <si>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</si>
  <si>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</si>
  <si>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</si>
  <si>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</si>
  <si>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</si>
  <si>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</si>
  <si>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</si>
  <si>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</si>
  <si>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</si>
  <si>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</si>
  <si>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</si>
  <si>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</si>
  <si>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</si>
  <si>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</si>
  <si>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</si>
  <si>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</si>
  <si>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</si>
  <si>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</si>
  <si>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</si>
  <si>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</si>
  <si>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</si>
  <si>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</si>
  <si>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</si>
  <si>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</si>
  <si>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</si>
  <si>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</si>
  <si>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</si>
  <si>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</si>
  <si>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</si>
  <si>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</si>
  <si>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</si>
  <si>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</si>
  <si>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</si>
  <si>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</si>
  <si>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</si>
  <si>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</si>
  <si>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</si>
  <si>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</si>
  <si>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</si>
  <si>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</si>
  <si>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</si>
  <si>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</si>
  <si>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</si>
  <si>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</si>
  <si>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</si>
  <si>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</si>
  <si>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</si>
  <si>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</si>
  <si>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</si>
  <si>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</si>
  <si>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</si>
  <si>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</si>
  <si>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</si>
  <si>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</si>
  <si>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</si>
  <si>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</si>
  <si>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</si>
  <si>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</si>
  <si>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</si>
  <si>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</si>
  <si>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</si>
  <si>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</si>
  <si>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</si>
  <si>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</si>
  <si>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</si>
  <si>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</si>
  <si>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</si>
  <si>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</si>
  <si>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</si>
  <si>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</si>
  <si>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</si>
  <si>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</si>
  <si>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</si>
  <si>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</si>
  <si>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</si>
  <si>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</si>
  <si>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</si>
  <si>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</si>
  <si>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</si>
  <si>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</si>
  <si>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</si>
  <si>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</si>
  <si>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</si>
  <si>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</si>
  <si>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</si>
  <si>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</si>
  <si>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</si>
  <si>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</si>
  <si>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</si>
  <si>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</si>
  <si>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</si>
  <si>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</si>
  <si>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</si>
  <si>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</si>
  <si>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</si>
  <si>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</si>
  <si>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</si>
  <si>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</si>
  <si>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</si>
  <si>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</si>
  <si>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</si>
  <si>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</si>
  <si>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</si>
  <si>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</si>
  <si>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</si>
  <si>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</si>
  <si>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</si>
  <si>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</si>
  <si>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</si>
  <si>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</si>
  <si>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</si>
  <si>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</si>
  <si>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</si>
  <si>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</si>
  <si>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</si>
  <si>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</si>
  <si>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</si>
  <si>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</si>
  <si>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</si>
  <si>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</si>
  <si>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</si>
  <si>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</si>
  <si>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</si>
  <si>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</si>
  <si>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</si>
  <si>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</si>
  <si>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</si>
  <si>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</si>
  <si>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</si>
  <si>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</si>
  <si>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</si>
  <si>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</si>
  <si>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</si>
  <si>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</si>
  <si>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</si>
  <si>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</si>
  <si>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</si>
  <si>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</si>
  <si>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</si>
  <si>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</si>
  <si>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</si>
  <si>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</si>
  <si>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</si>
  <si>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</si>
  <si>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</si>
  <si>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</si>
  <si>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</si>
  <si>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</si>
  <si>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</si>
  <si>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</si>
  <si>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</si>
  <si>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</si>
  <si>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</si>
  <si>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</si>
  <si>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</si>
  <si>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</si>
  <si>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</si>
  <si>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</si>
  <si>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</si>
  <si>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</si>
  <si>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</si>
  <si>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</si>
  <si>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</si>
  <si>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</si>
  <si>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</si>
  <si>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</si>
  <si>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</si>
  <si>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</si>
  <si>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</si>
  <si>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</si>
  <si>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</si>
  <si>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</si>
  <si>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</si>
  <si>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</si>
  <si>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</si>
  <si>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</si>
  <si>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</si>
  <si>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</si>
  <si>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</si>
  <si>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</si>
  <si>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</si>
  <si>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</si>
  <si>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</si>
  <si>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</si>
  <si>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</si>
  <si>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</si>
  <si>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</si>
  <si>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</si>
  <si>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</si>
  <si>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</si>
  <si>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</si>
  <si>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</si>
  <si>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</si>
  <si>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</si>
  <si>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</si>
  <si>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</si>
  <si>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</si>
  <si>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</si>
  <si>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</si>
  <si>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</si>
  <si>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</si>
  <si>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</si>
  <si>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</si>
  <si>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</si>
  <si>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</si>
  <si>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</si>
  <si>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</si>
  <si>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</si>
  <si>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</si>
  <si>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</si>
  <si>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</si>
  <si>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</si>
  <si>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</si>
  <si>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</si>
  <si>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</si>
  <si>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</si>
  <si>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</si>
  <si>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</si>
  <si>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</si>
  <si>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</si>
  <si>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</si>
  <si>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</si>
  <si>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</si>
  <si>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</si>
  <si>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</si>
  <si>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</si>
  <si>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</si>
  <si>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</si>
  <si>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</si>
  <si>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</si>
  <si>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</si>
  <si>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</si>
  <si>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</si>
  <si>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</si>
  <si>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</si>
  <si>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</si>
  <si>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</si>
  <si>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</si>
  <si>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</si>
  <si>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</si>
  <si>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</si>
  <si>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</si>
  <si>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</si>
  <si>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</si>
  <si>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</si>
  <si>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</si>
  <si>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</si>
  <si>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</si>
  <si>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</si>
  <si>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</si>
  <si>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</si>
  <si>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</si>
  <si>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</si>
  <si>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</si>
  <si>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</si>
  <si>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</si>
  <si>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</si>
  <si>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</si>
  <si>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</si>
  <si>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</si>
  <si>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</si>
  <si>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</si>
  <si>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</si>
  <si>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</si>
  <si>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</si>
  <si>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</si>
  <si>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</si>
  <si>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</si>
  <si>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</si>
  <si>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</si>
  <si>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</si>
  <si>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</si>
  <si>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</si>
  <si>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</si>
  <si>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</si>
  <si>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</si>
  <si>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</si>
  <si>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</si>
  <si>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</si>
  <si>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</si>
  <si>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</si>
  <si>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</si>
  <si>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</si>
  <si>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</si>
  <si>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</si>
  <si>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</si>
  <si>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</si>
  <si>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</si>
  <si>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</si>
  <si>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</si>
  <si>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</si>
  <si>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</si>
  <si>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</si>
  <si>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</si>
  <si>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</si>
  <si>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</si>
  <si>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</si>
  <si>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</si>
  <si>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</si>
  <si>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</si>
  <si>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</si>
  <si>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</si>
  <si>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</si>
  <si>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</si>
  <si>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</si>
  <si>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</si>
  <si>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</si>
  <si>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</si>
  <si>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</si>
  <si>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</si>
  <si>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</si>
  <si>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</si>
  <si>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</si>
  <si>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</si>
  <si>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</si>
  <si>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</si>
  <si>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</si>
  <si>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</si>
  <si>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</si>
  <si>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</si>
  <si>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</si>
  <si>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</si>
  <si>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</si>
  <si>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</si>
  <si>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</si>
  <si>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</si>
  <si>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</si>
  <si>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</si>
  <si>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</si>
  <si>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</si>
  <si>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</si>
  <si>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</si>
  <si>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</si>
  <si>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</si>
  <si>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</si>
  <si>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</si>
  <si>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</si>
  <si>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</si>
  <si>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</si>
  <si>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</si>
  <si>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</si>
  <si>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</si>
  <si>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</si>
  <si>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</si>
  <si>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</si>
  <si>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</si>
  <si>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</si>
  <si>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</si>
  <si>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</si>
  <si>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</si>
  <si>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</si>
  <si>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</si>
  <si>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</si>
  <si>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</si>
  <si>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</si>
  <si>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</si>
  <si>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</si>
  <si>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</si>
  <si>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</si>
  <si>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</si>
  <si>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</si>
  <si>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</si>
  <si>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</si>
  <si>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</si>
  <si>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</si>
  <si>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</si>
  <si>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</si>
  <si>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</si>
  <si>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</si>
  <si>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</si>
  <si>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</si>
  <si>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</si>
  <si>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</si>
  <si>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</si>
  <si>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</si>
  <si>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</si>
  <si>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</si>
  <si>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</si>
  <si>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</si>
  <si>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</si>
  <si>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</si>
  <si>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</si>
  <si>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</si>
  <si>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</si>
  <si>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</si>
  <si>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</si>
  <si>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</si>
  <si>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</si>
  <si>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</si>
  <si>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</si>
  <si>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</si>
  <si>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</si>
  <si>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</si>
  <si>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</si>
  <si>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</si>
  <si>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</si>
  <si>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</si>
  <si>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</si>
  <si>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</si>
  <si>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</si>
  <si>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</si>
  <si>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</si>
  <si>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</si>
  <si>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</si>
  <si>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</si>
  <si>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</si>
  <si>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</si>
  <si>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</si>
  <si>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</si>
  <si>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</si>
  <si>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</si>
  <si>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</si>
  <si>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</si>
  <si>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</si>
  <si>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</si>
  <si>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</si>
  <si>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</si>
  <si>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</si>
  <si>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</si>
  <si>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</si>
  <si>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</si>
  <si>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</si>
  <si>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</si>
  <si>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</si>
  <si>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</si>
  <si>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</si>
  <si>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</si>
  <si>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</si>
  <si>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</si>
  <si>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</si>
  <si>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</si>
  <si>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</si>
  <si>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</si>
  <si>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</si>
  <si>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</si>
  <si>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</si>
  <si>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</si>
  <si>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</si>
  <si>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</si>
  <si>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</si>
  <si>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</si>
  <si>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</si>
  <si>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</si>
  <si>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</si>
  <si>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</si>
  <si>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</si>
  <si>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</si>
  <si>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</si>
  <si>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</si>
  <si>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</si>
  <si>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</si>
  <si>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</si>
  <si>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</si>
  <si>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</si>
  <si>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</si>
  <si>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</si>
  <si>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</si>
  <si>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</si>
  <si>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</si>
  <si>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</si>
  <si>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</si>
  <si>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</si>
  <si>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</si>
  <si>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</si>
  <si>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</si>
  <si>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</si>
  <si>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</si>
  <si>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</si>
  <si>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</si>
  <si>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</si>
  <si>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</si>
  <si>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</si>
  <si>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</si>
  <si>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</si>
  <si>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</si>
  <si>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</si>
  <si>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</si>
  <si>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</si>
  <si>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</si>
  <si>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</si>
  <si>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</si>
  <si>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</si>
  <si>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</si>
  <si>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</si>
  <si>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</si>
  <si>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</si>
  <si>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</si>
  <si>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</si>
  <si>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</si>
  <si>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</si>
  <si>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</si>
  <si>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</si>
  <si>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</si>
  <si>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</si>
  <si>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</si>
  <si>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</si>
  <si>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</si>
  <si>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</si>
  <si>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</si>
  <si>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</si>
  <si>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</si>
  <si>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</si>
  <si>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</si>
  <si>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</si>
  <si>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</si>
  <si>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</si>
  <si>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</si>
  <si>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</si>
  <si>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</si>
  <si>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</si>
  <si>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</si>
  <si>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</si>
  <si>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</si>
  <si>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</si>
  <si>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</si>
  <si>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</si>
  <si>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</si>
  <si>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</si>
  <si>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</si>
  <si>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</si>
  <si>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</si>
  <si>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</si>
  <si>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</si>
  <si>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</si>
  <si>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</si>
  <si>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</si>
  <si>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</si>
  <si>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</si>
  <si>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</si>
  <si>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</si>
  <si>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</si>
  <si>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</si>
  <si>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</si>
  <si>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</si>
  <si>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</si>
  <si>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</si>
  <si>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</si>
  <si>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</si>
  <si>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</si>
  <si>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</si>
  <si>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</si>
  <si>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</si>
  <si>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</si>
  <si>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</si>
  <si>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</si>
  <si>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</si>
  <si>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</si>
  <si>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</si>
  <si>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</si>
  <si>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</si>
  <si>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</si>
  <si>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</si>
  <si>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</si>
  <si>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</si>
  <si>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</si>
  <si>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</si>
  <si>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</si>
  <si>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</si>
  <si>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</si>
  <si>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</si>
  <si>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</si>
  <si>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</si>
  <si>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</si>
  <si>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</si>
  <si>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</si>
  <si>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</si>
  <si>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</si>
  <si>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</si>
  <si>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</si>
  <si>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</si>
  <si>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</si>
  <si>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</si>
  <si>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</si>
  <si>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</si>
  <si>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</si>
  <si>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</si>
  <si>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</si>
  <si>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</si>
  <si>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</si>
  <si>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</si>
  <si>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</si>
  <si>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</si>
  <si>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</si>
  <si>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</si>
  <si>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</si>
  <si>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</si>
  <si>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</si>
  <si>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</si>
  <si>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</si>
  <si>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</si>
  <si>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</si>
  <si>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</si>
  <si>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</si>
  <si>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</si>
  <si>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</si>
  <si>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</si>
  <si>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</si>
  <si>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</si>
  <si>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</si>
  <si>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</si>
  <si>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</si>
  <si>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</si>
  <si>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</si>
  <si>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</si>
  <si>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</si>
  <si>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</si>
  <si>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</si>
  <si>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</si>
  <si>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</si>
  <si>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</si>
  <si>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</si>
  <si>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</si>
  <si>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</si>
  <si>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</si>
  <si>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</si>
  <si>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</si>
  <si>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</si>
  <si>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</si>
  <si>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</si>
  <si>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</si>
  <si>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</si>
  <si>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</si>
  <si>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</si>
  <si>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</si>
  <si>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</si>
  <si>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</si>
  <si>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</si>
  <si>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</si>
  <si>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</si>
  <si>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</si>
  <si>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</si>
  <si>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</si>
  <si>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</si>
  <si>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</si>
  <si>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</si>
  <si>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</si>
  <si>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</si>
  <si>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</si>
  <si>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</si>
  <si>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</si>
  <si>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</si>
  <si>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</si>
  <si>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</si>
  <si>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</si>
  <si>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</si>
  <si>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</si>
  <si>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</si>
  <si>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</si>
  <si>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</si>
  <si>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</si>
  <si>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</si>
  <si>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</si>
  <si>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</si>
  <si>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</si>
  <si>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</si>
  <si>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</si>
  <si>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</si>
  <si>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</si>
  <si>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</si>
  <si>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</si>
  <si>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</si>
  <si>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</si>
  <si>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</si>
  <si>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</si>
  <si>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</si>
  <si>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</si>
  <si>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</si>
  <si>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</si>
  <si>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</si>
  <si>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</si>
  <si>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</si>
  <si>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</si>
  <si>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</si>
  <si>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</si>
  <si>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</si>
  <si>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</si>
  <si>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</si>
  <si>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</si>
  <si>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</si>
  <si>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</si>
  <si>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</si>
  <si>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</si>
  <si>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</si>
  <si>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</si>
  <si>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</si>
  <si>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</si>
  <si>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</si>
  <si>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</si>
  <si>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</si>
  <si>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</si>
  <si>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</si>
  <si>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</si>
  <si>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</si>
  <si>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</si>
  <si>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</si>
  <si>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</si>
  <si>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</si>
  <si>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</si>
  <si>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</si>
  <si>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</si>
  <si>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</si>
  <si>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</si>
  <si>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</si>
  <si>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</si>
  <si>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</si>
  <si>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</si>
  <si>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</si>
  <si>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</si>
  <si>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</si>
  <si>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</si>
  <si>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</si>
  <si>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</si>
  <si>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</si>
  <si>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</si>
  <si>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</si>
  <si>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</si>
  <si>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</si>
  <si>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</si>
  <si>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</si>
  <si>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</si>
  <si>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</si>
  <si>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</si>
  <si>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</si>
  <si>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</si>
  <si>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</si>
  <si>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</si>
  <si>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</si>
  <si>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</si>
  <si>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</si>
  <si>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</si>
  <si>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</si>
  <si>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</si>
  <si>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</si>
  <si>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</si>
  <si>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</si>
  <si>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</si>
  <si>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</si>
  <si>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</si>
  <si>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</si>
  <si>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</si>
  <si>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</si>
  <si>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</si>
  <si>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</si>
  <si>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</si>
  <si>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</si>
  <si>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</si>
  <si>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</si>
  <si>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</si>
  <si>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</si>
  <si>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</si>
  <si>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</si>
  <si>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</si>
  <si>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</si>
  <si>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</si>
  <si>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</si>
  <si>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</si>
  <si>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</si>
  <si>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</si>
  <si>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</si>
  <si>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</si>
  <si>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</si>
  <si>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</si>
  <si>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</si>
  <si>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</si>
  <si>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</si>
  <si>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</si>
  <si>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</si>
  <si>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</si>
  <si>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</si>
  <si>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</si>
  <si>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</si>
  <si>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</si>
  <si>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</si>
  <si>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</si>
  <si>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</si>
  <si>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</si>
  <si>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</si>
  <si>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</si>
  <si>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</si>
  <si>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</si>
  <si>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</si>
  <si>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</si>
  <si>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</si>
  <si>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</si>
  <si>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</si>
  <si>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</si>
  <si>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</si>
  <si>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</si>
  <si>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</si>
  <si>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</si>
  <si>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</si>
  <si>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</si>
  <si>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</si>
  <si>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</si>
  <si>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</si>
  <si>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</si>
  <si>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</si>
  <si>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</si>
  <si>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</si>
  <si>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</si>
  <si>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</si>
  <si>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</si>
  <si>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</si>
  <si>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</si>
  <si>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</si>
  <si>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</si>
  <si>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</si>
  <si>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</si>
  <si>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</si>
  <si>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</si>
  <si>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</si>
  <si>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</si>
  <si>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</si>
  <si>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</si>
  <si>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</si>
  <si>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</si>
  <si>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</si>
  <si>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</si>
  <si>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</si>
  <si>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</si>
  <si>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</si>
  <si>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</si>
  <si>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</si>
  <si>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</si>
  <si>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</si>
  <si>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</si>
  <si>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</si>
  <si>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</si>
  <si>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</si>
  <si>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</si>
  <si>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</si>
  <si>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</si>
  <si>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</si>
  <si>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</si>
  <si>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</si>
  <si>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</si>
  <si>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</si>
  <si>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</si>
  <si>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</si>
  <si>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</si>
  <si>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</si>
  <si>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</si>
  <si>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</si>
  <si>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</si>
  <si>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</si>
  <si>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</si>
  <si>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</si>
  <si>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</si>
  <si>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</si>
  <si>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</si>
  <si>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</si>
  <si>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</si>
  <si>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</si>
  <si>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</si>
  <si>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</si>
  <si>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</si>
  <si>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</si>
  <si>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</si>
  <si>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</si>
  <si>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</si>
  <si>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</si>
  <si>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</si>
  <si>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</si>
  <si>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</si>
  <si>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</si>
  <si>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</si>
  <si>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</si>
  <si>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</si>
  <si>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</si>
  <si>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</si>
  <si>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</si>
  <si>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</si>
  <si>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</si>
  <si>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</si>
  <si>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</si>
  <si>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</si>
  <si>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</si>
  <si>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</si>
  <si>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</si>
  <si>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</si>
  <si>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</si>
  <si>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</si>
  <si>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</si>
  <si>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</si>
  <si>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</si>
  <si>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</si>
  <si>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</si>
  <si>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</si>
  <si>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</si>
  <si>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</si>
  <si>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</si>
  <si>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</si>
  <si>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</si>
  <si>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</si>
  <si>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</si>
  <si>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</si>
  <si>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</si>
  <si>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</si>
  <si>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</si>
  <si>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</si>
  <si>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</si>
  <si>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</si>
  <si>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</si>
  <si>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</si>
  <si>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</si>
  <si>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</si>
  <si>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</si>
  <si>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</si>
  <si>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</si>
  <si>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</si>
  <si>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</si>
  <si>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</si>
  <si>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</si>
  <si>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</si>
  <si>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</si>
  <si>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</si>
  <si>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</si>
  <si>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</si>
  <si>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</si>
  <si>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</si>
  <si>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</si>
  <si>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</si>
  <si>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</si>
  <si>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</si>
  <si>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</si>
  <si>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</si>
  <si>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</si>
  <si>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</si>
  <si>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</si>
  <si>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</si>
  <si>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</si>
  <si>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</si>
  <si>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</si>
  <si>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</si>
  <si>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</si>
  <si>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</si>
  <si>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</si>
  <si>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</si>
  <si>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</si>
  <si>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</si>
  <si>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</si>
  <si>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</si>
  <si>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</si>
  <si>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</si>
  <si>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</si>
  <si>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</si>
  <si>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</si>
  <si>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</si>
  <si>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</si>
  <si>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</si>
  <si>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</si>
  <si>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</si>
  <si>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</si>
  <si>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</si>
  <si>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</si>
  <si>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</si>
  <si>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</si>
  <si>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</si>
  <si>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</si>
  <si>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</si>
  <si>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</si>
  <si>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</si>
  <si>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</si>
  <si>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</si>
  <si>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</si>
  <si>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</si>
  <si>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</si>
  <si>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</si>
  <si>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</si>
  <si>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</si>
  <si>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</si>
  <si>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</si>
  <si>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</si>
  <si>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</si>
  <si>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</si>
  <si>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</si>
  <si>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</si>
  <si>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</si>
  <si>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</si>
  <si>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</si>
  <si>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</si>
  <si>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</si>
  <si>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</si>
  <si>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</si>
  <si>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</si>
  <si>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</si>
  <si>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</si>
  <si>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</si>
  <si>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</si>
  <si>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</si>
  <si>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</si>
  <si>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</si>
  <si>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</si>
  <si>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</si>
  <si>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</si>
  <si>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</si>
  <si>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</si>
  <si>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</si>
  <si>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</si>
  <si>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</si>
  <si>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</si>
  <si>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</si>
  <si>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</si>
  <si>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</si>
  <si>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</si>
  <si>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</si>
  <si>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</si>
  <si>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</si>
  <si>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</si>
  <si>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</si>
  <si>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</si>
  <si>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</si>
  <si>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</si>
  <si>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</si>
  <si>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</si>
  <si>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</si>
  <si>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</si>
  <si>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</si>
  <si>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</si>
  <si>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</si>
  <si>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</si>
  <si>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</si>
  <si>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</si>
  <si>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</si>
  <si>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</si>
  <si>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</si>
  <si>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</si>
  <si>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</si>
  <si>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</si>
  <si>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</si>
  <si>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</si>
  <si>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</si>
  <si>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</si>
  <si>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</si>
  <si>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</si>
  <si>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</si>
  <si>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</si>
  <si>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</si>
  <si>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</si>
  <si>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</si>
  <si>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</si>
  <si>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</si>
  <si>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</si>
  <si>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</si>
  <si>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</si>
  <si>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</si>
  <si>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</si>
  <si>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</si>
  <si>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</si>
  <si>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</si>
  <si>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</si>
  <si>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</si>
  <si>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</si>
  <si>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</si>
  <si>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</si>
  <si>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</si>
  <si>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</si>
  <si>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</si>
  <si>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</si>
  <si>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</si>
  <si>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</si>
  <si>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</si>
  <si>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</si>
  <si>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</si>
  <si>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</si>
  <si>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</si>
  <si>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</si>
  <si>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</si>
  <si>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</si>
  <si>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</si>
  <si>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</si>
  <si>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</si>
  <si>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</si>
  <si>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</si>
  <si>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</si>
  <si>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</si>
  <si>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</si>
  <si>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</si>
  <si>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</si>
  <si>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</si>
  <si>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</si>
  <si>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</si>
  <si>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</si>
  <si>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</si>
  <si>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</si>
  <si>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</si>
  <si>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</si>
  <si>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</si>
  <si>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</si>
  <si>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</si>
  <si>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</si>
  <si>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</si>
  <si>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</si>
  <si>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</si>
  <si>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</si>
  <si>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</si>
  <si>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</si>
  <si>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</si>
  <si>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</si>
  <si>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</si>
  <si>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</si>
  <si>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</si>
  <si>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</si>
  <si>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</si>
  <si>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</si>
  <si>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</si>
  <si>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</si>
  <si>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</si>
  <si>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</si>
  <si>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</si>
  <si>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</si>
  <si>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</si>
  <si>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</si>
  <si>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</si>
  <si>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</si>
  <si>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</si>
  <si>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</si>
  <si>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</si>
  <si>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</si>
  <si>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</si>
  <si>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</si>
  <si>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</si>
  <si>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</si>
  <si>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</si>
  <si>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</si>
  <si>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</si>
  <si>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</si>
  <si>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</si>
  <si>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</si>
  <si>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</si>
  <si>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</si>
  <si>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</si>
  <si>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</si>
  <si>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</si>
  <si>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</si>
  <si>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</si>
  <si>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</si>
  <si>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</si>
  <si>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</si>
  <si>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</si>
  <si>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</si>
  <si>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</si>
  <si>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</si>
  <si>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</si>
  <si>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</si>
  <si>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</si>
  <si>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</si>
  <si>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</si>
  <si>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</si>
  <si>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</si>
  <si>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</si>
  <si>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</si>
  <si>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</si>
  <si>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</si>
  <si>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</si>
  <si>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</si>
  <si>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</si>
  <si>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</si>
  <si>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</si>
  <si>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</si>
  <si>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</si>
  <si>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</si>
  <si>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</si>
  <si>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</si>
  <si>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</si>
  <si>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</si>
  <si>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</si>
  <si>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</si>
  <si>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</si>
  <si>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</si>
  <si>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</si>
  <si>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</si>
  <si>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</si>
  <si>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</si>
  <si>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</si>
  <si>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</si>
  <si>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</si>
  <si>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</si>
  <si>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</si>
  <si>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</si>
  <si>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</si>
  <si>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</si>
  <si>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</si>
  <si>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</si>
  <si>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</si>
  <si>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</si>
  <si>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</si>
  <si>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</si>
  <si>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</si>
  <si>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</si>
  <si>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</si>
  <si>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</si>
  <si>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</si>
  <si>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</si>
  <si>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</si>
  <si>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</si>
  <si>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</si>
  <si>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</si>
  <si>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</si>
  <si>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</si>
  <si>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</si>
  <si>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</si>
  <si>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</si>
  <si>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</si>
  <si>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</si>
  <si>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</si>
  <si>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</si>
  <si>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</si>
  <si>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</si>
  <si>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</si>
  <si>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</si>
  <si>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</si>
  <si>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</si>
  <si>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</si>
  <si>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</si>
  <si>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</si>
  <si>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</si>
  <si>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</si>
  <si>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</si>
  <si>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</si>
  <si>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</si>
  <si>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</si>
  <si>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</si>
  <si>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</si>
  <si>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</si>
  <si>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</si>
  <si>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</si>
  <si>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</si>
  <si>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</si>
  <si>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</si>
  <si>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</si>
  <si>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</si>
  <si>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</si>
  <si>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</si>
  <si>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</si>
  <si>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</si>
  <si>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</si>
  <si>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</si>
  <si>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</si>
  <si>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</si>
  <si>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</si>
  <si>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</si>
  <si>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</si>
  <si>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</si>
  <si>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</si>
  <si>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</si>
  <si>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</si>
  <si>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</si>
  <si>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</si>
  <si>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</si>
  <si>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</si>
  <si>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</si>
  <si>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</si>
  <si>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</si>
  <si>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</si>
  <si>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</si>
  <si>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</si>
  <si>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</si>
  <si>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</si>
  <si>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</si>
  <si>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</si>
  <si>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</si>
  <si>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</si>
  <si>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</si>
  <si>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</si>
  <si>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</si>
  <si>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</si>
  <si>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</si>
  <si>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</si>
  <si>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</si>
  <si>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</si>
  <si>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</si>
  <si>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</si>
  <si>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</si>
  <si>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</si>
  <si>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</si>
  <si>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</si>
  <si>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</si>
  <si>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</si>
  <si>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</si>
  <si>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</si>
  <si>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</si>
  <si>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</si>
  <si>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</si>
  <si>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</si>
  <si>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</si>
  <si>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</si>
  <si>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</si>
  <si>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</si>
  <si>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</si>
  <si>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</si>
  <si>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</si>
  <si>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</si>
  <si>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</si>
  <si>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</si>
  <si>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</si>
  <si>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</si>
  <si>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</si>
  <si>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</si>
  <si>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</si>
  <si>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</si>
  <si>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</si>
  <si>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</si>
  <si>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</si>
  <si>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</si>
  <si>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</si>
  <si>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</si>
  <si>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</si>
  <si>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</si>
  <si>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</si>
  <si>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</si>
  <si>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</si>
  <si>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</si>
  <si>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</si>
  <si>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</si>
  <si>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</si>
  <si>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</si>
  <si>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</si>
  <si>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</si>
  <si>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</si>
  <si>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</si>
  <si>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</si>
  <si>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</si>
  <si>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</si>
  <si>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</si>
  <si>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</si>
  <si>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</si>
  <si>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</si>
  <si>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</si>
  <si>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</si>
  <si>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</si>
  <si>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</si>
  <si>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</si>
  <si>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</si>
  <si>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</si>
  <si>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</si>
  <si>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</si>
  <si>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</si>
  <si>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</si>
  <si>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</si>
  <si>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</si>
  <si>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</si>
  <si>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</si>
  <si>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</si>
  <si>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</si>
  <si>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</si>
  <si>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</si>
  <si>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</si>
  <si>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</si>
  <si>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</si>
  <si>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</si>
  <si>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</si>
  <si>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</si>
  <si>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</si>
  <si>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</si>
  <si>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</si>
  <si>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</si>
  <si>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</si>
  <si>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</si>
  <si>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</si>
  <si>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</si>
  <si>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</si>
  <si>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</si>
  <si>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</si>
  <si>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</si>
  <si>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</si>
  <si>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</si>
  <si>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</si>
  <si>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</si>
  <si>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</si>
  <si>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</si>
  <si>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</si>
  <si>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</si>
  <si>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</si>
  <si>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</si>
  <si>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</si>
  <si>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</si>
  <si>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</si>
  <si>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</si>
  <si>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</si>
  <si>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</si>
  <si>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</si>
  <si>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</si>
  <si>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</si>
  <si>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</si>
  <si>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</si>
  <si>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</si>
  <si>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</si>
  <si>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</si>
  <si>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</si>
  <si>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</si>
  <si>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</si>
  <si>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</si>
  <si>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</si>
  <si>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</si>
  <si>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</si>
  <si>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</si>
  <si>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</si>
  <si>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</si>
  <si>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</si>
  <si>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</si>
  <si>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</si>
  <si>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</si>
  <si>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</si>
  <si>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</si>
  <si>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</si>
  <si>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</si>
  <si>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</si>
  <si>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</si>
  <si>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</si>
  <si>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</si>
  <si>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</si>
  <si>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</si>
  <si>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</si>
  <si>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</si>
  <si>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</si>
  <si>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</si>
  <si>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</si>
  <si>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</si>
  <si>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</si>
  <si>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</si>
  <si>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</si>
  <si>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</si>
  <si>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</si>
  <si>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</si>
  <si>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</si>
  <si>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</si>
  <si>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</si>
  <si>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</si>
  <si>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</si>
  <si>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</si>
  <si>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</si>
  <si>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</si>
  <si>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</si>
  <si>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</si>
  <si>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</si>
  <si>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</si>
  <si>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</si>
  <si>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</si>
  <si>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</si>
  <si>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</si>
  <si>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</si>
  <si>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</si>
  <si>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</si>
  <si>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</si>
  <si>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</si>
  <si>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</si>
  <si>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</si>
  <si>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</si>
  <si>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</si>
  <si>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</si>
  <si>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</si>
  <si>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</si>
  <si>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</si>
  <si>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</si>
  <si>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</si>
  <si>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</si>
  <si>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</si>
  <si>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</si>
  <si>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</si>
  <si>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</si>
  <si>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</si>
  <si>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</si>
  <si>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</si>
  <si>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</si>
  <si>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</si>
  <si>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</si>
  <si>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</si>
  <si>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</si>
  <si>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</si>
  <si>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</si>
  <si>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</si>
  <si>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</si>
  <si>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</si>
  <si>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</si>
  <si>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</si>
  <si>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</si>
  <si>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</si>
  <si>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</si>
  <si>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</si>
  <si>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</si>
  <si>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</si>
  <si>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</si>
  <si>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</si>
  <si>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</si>
  <si>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</si>
  <si>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</si>
  <si>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</si>
  <si>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</si>
  <si>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</si>
  <si>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</si>
  <si>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</si>
  <si>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</si>
  <si>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</si>
  <si>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</si>
  <si>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</si>
  <si>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</si>
  <si>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</si>
  <si>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</si>
  <si>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</si>
  <si>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</si>
  <si>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</si>
  <si>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</si>
  <si>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</si>
  <si>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</si>
  <si>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</si>
  <si>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</si>
  <si>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</si>
  <si>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</si>
  <si>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</si>
  <si>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</si>
  <si>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</si>
  <si>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</si>
  <si>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</si>
  <si>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</si>
  <si>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</si>
  <si>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</si>
  <si>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</si>
  <si>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</si>
  <si>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</si>
  <si>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</si>
  <si>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</si>
  <si>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</si>
  <si>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</si>
  <si>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</si>
  <si>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</si>
  <si>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</si>
  <si>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</si>
  <si>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</si>
  <si>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</si>
  <si>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</si>
  <si>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</si>
  <si>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</si>
  <si>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</si>
  <si>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</si>
  <si>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</si>
  <si>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</si>
  <si>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</si>
  <si>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</si>
  <si>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</si>
  <si>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</si>
  <si>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</si>
  <si>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</si>
  <si>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</si>
  <si>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</si>
  <si>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</si>
  <si>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</si>
  <si>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</si>
  <si>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</si>
  <si>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</si>
  <si>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</si>
  <si>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</si>
  <si>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</si>
  <si>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</si>
  <si>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</si>
  <si>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</si>
  <si>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</si>
  <si>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</si>
  <si>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</si>
  <si>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</si>
  <si>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</si>
  <si>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</si>
  <si>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</si>
  <si>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</si>
  <si>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</si>
  <si>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</si>
  <si>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</si>
  <si>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</si>
  <si>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</si>
  <si>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</si>
  <si>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</si>
  <si>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</si>
  <si>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</si>
  <si>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</si>
  <si>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</si>
  <si>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</si>
  <si>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</si>
  <si>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</si>
  <si>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</si>
  <si>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</si>
  <si>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</si>
  <si>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</si>
  <si>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</si>
  <si>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</si>
  <si>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</si>
  <si>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</si>
  <si>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</si>
  <si>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</si>
  <si>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</si>
  <si>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</si>
  <si>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</si>
  <si>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</si>
  <si>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</si>
  <si>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</si>
  <si>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</si>
  <si>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</si>
  <si>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</si>
  <si>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</si>
  <si>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</si>
  <si>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</si>
  <si>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</si>
  <si>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</si>
  <si>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</si>
  <si>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</si>
  <si>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</si>
  <si>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</si>
  <si>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</si>
  <si>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</si>
  <si>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</si>
  <si>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</si>
  <si>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</si>
  <si>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</si>
  <si>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</si>
  <si>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</si>
  <si>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</si>
  <si>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</si>
  <si>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</si>
  <si>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</si>
  <si>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</si>
  <si>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</si>
  <si>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</si>
  <si>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</si>
  <si>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</si>
  <si>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</si>
  <si>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</si>
  <si>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</si>
  <si>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</si>
  <si>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</si>
  <si>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</si>
  <si>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</si>
  <si>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</si>
  <si>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</si>
  <si>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</si>
  <si>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</si>
  <si>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</si>
  <si>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</si>
  <si>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</si>
  <si>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</si>
  <si>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</si>
  <si>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</si>
  <si>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</si>
  <si>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</si>
  <si>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</si>
  <si>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</si>
  <si>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</si>
  <si>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</si>
  <si>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</si>
  <si>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</si>
  <si>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</si>
  <si>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</si>
  <si>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</si>
  <si>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</si>
  <si>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</si>
  <si>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</si>
  <si>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</si>
  <si>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</si>
  <si>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</si>
  <si>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</si>
  <si>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</si>
  <si>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</si>
  <si>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</si>
  <si>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</si>
  <si>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</si>
  <si>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</si>
  <si>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</si>
  <si>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</si>
  <si>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</si>
  <si>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</si>
  <si>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</si>
  <si>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</si>
  <si>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</si>
  <si>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</si>
  <si>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</si>
  <si>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</si>
  <si>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</si>
  <si>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</si>
  <si>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</si>
  <si>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</si>
  <si>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</si>
  <si>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</si>
  <si>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</si>
  <si>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</si>
  <si>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</si>
  <si>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</si>
  <si>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</si>
  <si>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</si>
  <si>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</si>
  <si>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</si>
  <si>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</si>
  <si>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</si>
  <si>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</si>
  <si>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</si>
  <si>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</si>
  <si>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</si>
  <si>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</si>
  <si>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</si>
  <si>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</si>
  <si>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</si>
  <si>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</si>
  <si>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</si>
  <si>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</si>
  <si>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</si>
  <si>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</si>
  <si>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</si>
  <si>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</si>
  <si>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</si>
  <si>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</si>
  <si>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</si>
  <si>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</si>
  <si>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</si>
  <si>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</si>
  <si>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</si>
  <si>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</si>
  <si>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</si>
  <si>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</si>
  <si>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</si>
  <si>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</si>
  <si>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</si>
  <si>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</si>
  <si>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</si>
  <si>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</si>
  <si>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</si>
  <si>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</si>
  <si>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</si>
  <si>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</si>
  <si>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</si>
  <si>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</si>
  <si>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</si>
  <si>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</si>
  <si>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</si>
  <si>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</si>
  <si>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</si>
  <si>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</si>
  <si>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</si>
  <si>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</si>
  <si>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</si>
  <si>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</si>
  <si>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</si>
  <si>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</si>
  <si>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</si>
  <si>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</si>
  <si>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</si>
  <si>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</si>
  <si>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</si>
  <si>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</si>
  <si>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</si>
  <si>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</si>
  <si>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</si>
  <si>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</si>
  <si>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</si>
  <si>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</si>
  <si>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</si>
  <si>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</si>
  <si>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</si>
  <si>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</si>
  <si>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</si>
  <si>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</si>
  <si>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</si>
  <si>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</si>
  <si>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</si>
  <si>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</si>
  <si>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</si>
  <si>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</si>
  <si>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</si>
  <si>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</si>
  <si>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</si>
  <si>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</si>
  <si>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</si>
  <si>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</si>
  <si>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</si>
  <si>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</si>
  <si>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</si>
  <si>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</si>
  <si>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</si>
  <si>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</si>
  <si>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</si>
  <si>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</si>
  <si>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</si>
  <si>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</si>
  <si>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</si>
  <si>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</si>
  <si>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</si>
  <si>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</si>
  <si>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</si>
  <si>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</si>
  <si>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</si>
  <si>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</si>
  <si>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</si>
  <si>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</si>
  <si>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</si>
  <si>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</si>
  <si>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</si>
  <si>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</si>
  <si>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</si>
  <si>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</si>
  <si>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</si>
  <si>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</si>
  <si>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</si>
  <si>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</si>
  <si>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</si>
  <si>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</si>
  <si>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</si>
  <si>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</si>
  <si>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</si>
  <si>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</si>
  <si>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</si>
  <si>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</si>
  <si>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</si>
  <si>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</si>
  <si>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</si>
  <si>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</si>
  <si>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</si>
  <si>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</si>
  <si>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</si>
  <si>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</si>
  <si>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</si>
  <si>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</si>
  <si>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</si>
  <si>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</si>
  <si>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</si>
  <si>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</si>
  <si>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</si>
  <si>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</si>
  <si>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</si>
  <si>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</si>
  <si>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</si>
  <si>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</si>
  <si>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</si>
  <si>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</si>
  <si>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</si>
  <si>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</si>
  <si>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</si>
  <si>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</si>
  <si>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</si>
  <si>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</si>
  <si>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</si>
  <si>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</si>
  <si>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</si>
  <si>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</si>
  <si>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</si>
  <si>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</si>
  <si>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</si>
  <si>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</si>
  <si>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</si>
  <si>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</si>
  <si>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</si>
  <si>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</si>
  <si>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</si>
  <si>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</si>
  <si>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</si>
  <si>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</si>
  <si>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</si>
  <si>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</si>
  <si>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</si>
  <si>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</si>
  <si>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</si>
  <si>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</si>
  <si>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</si>
  <si>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</si>
  <si>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</si>
  <si>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</si>
  <si>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</si>
  <si>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</si>
  <si>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</si>
  <si>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</si>
  <si>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</si>
  <si>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</si>
  <si>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</si>
  <si>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</si>
  <si>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</si>
  <si>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</si>
  <si>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</si>
  <si>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</si>
  <si>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</si>
  <si>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</si>
  <si>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</si>
  <si>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</si>
  <si>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</si>
  <si>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</si>
  <si>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</si>
  <si>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</si>
  <si>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</si>
  <si>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</si>
  <si>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</si>
  <si>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</si>
  <si>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</si>
  <si>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</si>
  <si>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</si>
  <si>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</si>
  <si>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</si>
  <si>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</si>
  <si>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</si>
  <si>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</si>
  <si>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</si>
  <si>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</si>
  <si>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</si>
  <si>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</si>
  <si>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</si>
  <si>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</si>
  <si>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</si>
  <si>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</si>
  <si>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</si>
  <si>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</si>
  <si>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</si>
  <si>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</si>
  <si>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</si>
  <si>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</si>
  <si>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</si>
  <si>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</si>
  <si>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</si>
  <si>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</si>
  <si>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</si>
  <si>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</si>
  <si>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</si>
  <si>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</si>
  <si>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</si>
  <si>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</si>
  <si>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</si>
  <si>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</si>
  <si>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</si>
  <si>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</si>
  <si>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</si>
  <si>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</si>
  <si>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</si>
  <si>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</si>
  <si>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</si>
  <si>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</si>
  <si>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</si>
  <si>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</si>
  <si>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</si>
  <si>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</si>
  <si>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</si>
  <si>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</si>
  <si>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</si>
  <si>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</si>
  <si>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</si>
  <si>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</si>
  <si>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</si>
  <si>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</si>
  <si>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</si>
  <si>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</si>
  <si>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</si>
  <si>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</si>
  <si>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</si>
  <si>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</si>
  <si>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</si>
  <si>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</si>
  <si>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</si>
  <si>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</si>
  <si>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</si>
  <si>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</si>
  <si>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</si>
  <si>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</si>
  <si>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</si>
  <si>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</si>
  <si>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</si>
  <si>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</si>
  <si>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</si>
  <si>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</si>
  <si>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</si>
  <si>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</si>
  <si>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</si>
  <si>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</si>
  <si>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</si>
  <si>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</si>
  <si>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</si>
  <si>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</si>
  <si>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</si>
  <si>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</si>
  <si>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</si>
  <si>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</si>
  <si>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</si>
  <si>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</si>
  <si>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</si>
  <si>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</si>
  <si>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</si>
  <si>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</si>
  <si>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</si>
  <si>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</si>
  <si>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</si>
  <si>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</si>
  <si>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</si>
  <si>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</si>
  <si>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</si>
  <si>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</si>
  <si>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</si>
  <si>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</si>
  <si>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</si>
  <si>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</si>
  <si>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</si>
  <si>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</si>
  <si>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</si>
  <si>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</si>
  <si>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</si>
  <si>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</si>
  <si>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</si>
  <si>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</si>
  <si>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</si>
  <si>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</si>
  <si>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</si>
  <si>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</si>
  <si>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</si>
  <si>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</si>
  <si>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</si>
  <si>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</si>
  <si>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</si>
  <si>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</si>
  <si>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</si>
  <si>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</si>
  <si>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</si>
  <si>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</si>
  <si>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</si>
  <si>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</si>
  <si>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</si>
  <si>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</si>
  <si>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</si>
  <si>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</si>
  <si>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</si>
  <si>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</si>
  <si>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</si>
  <si>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</si>
  <si>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</si>
  <si>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</si>
  <si>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</si>
  <si>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</si>
  <si>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</si>
  <si>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</si>
  <si>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</si>
  <si>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</si>
  <si>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</si>
  <si>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</si>
  <si>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</si>
  <si>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</si>
  <si>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</si>
  <si>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</si>
  <si>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</si>
  <si>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</si>
  <si>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</si>
  <si>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</si>
  <si>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</si>
  <si>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</si>
  <si>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</si>
  <si>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</si>
  <si>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</si>
  <si>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</si>
  <si>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</si>
  <si>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</si>
  <si>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</si>
  <si>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</si>
  <si>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</si>
  <si>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</si>
  <si>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</si>
  <si>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</si>
  <si>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</si>
  <si>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</si>
  <si>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</si>
  <si>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</si>
  <si>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</si>
  <si>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</si>
  <si>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</si>
  <si>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</si>
  <si>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</si>
  <si>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</si>
  <si>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</si>
  <si>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</si>
  <si>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</si>
  <si>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</si>
  <si>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</si>
  <si>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</si>
  <si>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</si>
  <si>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</si>
  <si>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</si>
  <si>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</si>
  <si>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</si>
  <si>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</si>
  <si>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</si>
  <si>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</si>
  <si>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</si>
  <si>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</si>
  <si>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</si>
  <si>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</si>
  <si>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</si>
  <si>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</si>
  <si>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</si>
  <si>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</si>
  <si>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</si>
  <si>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</si>
  <si>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</si>
  <si>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</si>
  <si>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</si>
  <si>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</si>
  <si>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</si>
  <si>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</si>
  <si>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</si>
  <si>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</si>
  <si>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</si>
  <si>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</si>
  <si>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</si>
  <si>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</si>
  <si>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</si>
  <si>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</si>
  <si>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</si>
  <si>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</si>
  <si>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</si>
  <si>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</si>
  <si>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</si>
  <si>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</si>
  <si>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</si>
  <si>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</si>
  <si>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</si>
  <si>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</si>
  <si>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</si>
  <si>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</si>
  <si>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</si>
  <si>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</si>
  <si>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</si>
  <si>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</si>
  <si>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</si>
  <si>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</si>
  <si>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</si>
  <si>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</si>
  <si>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</si>
  <si>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</si>
  <si>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</si>
  <si>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</si>
  <si>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</si>
  <si>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</si>
  <si>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</si>
  <si>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</si>
  <si>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</si>
  <si>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</si>
  <si>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</si>
  <si>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</si>
  <si>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</si>
  <si>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</si>
  <si>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</si>
  <si>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</si>
  <si>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</si>
  <si>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</si>
  <si>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</si>
  <si>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</si>
  <si>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</si>
  <si>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</si>
  <si>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</si>
  <si>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</si>
  <si>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</si>
  <si>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</si>
  <si>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</si>
  <si>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</si>
  <si>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</si>
  <si>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</si>
  <si>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</si>
  <si>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</si>
  <si>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</si>
  <si>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</si>
  <si>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</si>
  <si>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</si>
  <si>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</si>
  <si>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</si>
  <si>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</si>
  <si>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</si>
  <si>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</si>
  <si>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</si>
  <si>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</si>
  <si>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</si>
  <si>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</si>
  <si>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</si>
  <si>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</si>
  <si>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</si>
  <si>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</si>
  <si>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</si>
  <si>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</si>
  <si>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</si>
  <si>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</si>
  <si>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</si>
  <si>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</si>
  <si>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</si>
  <si>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</si>
  <si>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</si>
  <si>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</si>
  <si>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</si>
  <si>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</si>
  <si>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</si>
  <si>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</si>
  <si>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</si>
  <si>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</si>
  <si>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</si>
  <si>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</si>
  <si>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</si>
  <si>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</si>
  <si>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</si>
  <si>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</si>
  <si>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</si>
  <si>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</si>
  <si>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</si>
  <si>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</si>
  <si>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</si>
  <si>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</si>
  <si>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</si>
  <si>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</si>
  <si>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</si>
  <si>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</si>
  <si>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</si>
  <si>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</si>
  <si>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</si>
  <si>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</si>
  <si>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</si>
  <si>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</si>
  <si>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</si>
  <si>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</si>
  <si>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</si>
  <si>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</si>
  <si>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</si>
  <si>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</si>
  <si>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</si>
  <si>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</si>
  <si>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</si>
  <si>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</si>
  <si>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</si>
  <si>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</si>
  <si>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</si>
  <si>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</si>
  <si>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</si>
  <si>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</si>
  <si>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</si>
  <si>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</si>
  <si>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</si>
  <si>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</si>
  <si>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</si>
  <si>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</si>
  <si>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</si>
  <si>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</si>
  <si>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</si>
  <si>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</si>
  <si>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</si>
  <si>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</si>
  <si>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</si>
  <si>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</si>
  <si>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</si>
  <si>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</si>
  <si>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</si>
  <si>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</si>
  <si>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</si>
  <si>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</si>
  <si>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</si>
  <si>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</si>
  <si>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</si>
  <si>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</si>
  <si>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</si>
  <si>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</si>
  <si>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</si>
  <si>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</si>
  <si>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</si>
  <si>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</si>
  <si>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</si>
  <si>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</si>
  <si>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</si>
  <si>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</si>
  <si>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</si>
  <si>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</si>
  <si>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</si>
  <si>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</si>
  <si>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</si>
  <si>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</si>
  <si>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</si>
  <si>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</si>
  <si>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</si>
  <si>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</si>
  <si>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</si>
  <si>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</si>
  <si>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</si>
  <si>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</si>
  <si>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</si>
  <si>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</si>
  <si>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</si>
  <si>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</si>
  <si>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</si>
  <si>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</si>
  <si>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</si>
  <si>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</si>
  <si>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</si>
  <si>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</si>
  <si>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</si>
  <si>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</si>
  <si>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</si>
  <si>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</si>
  <si>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</si>
  <si>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</si>
  <si>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</si>
  <si>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</si>
  <si>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</si>
  <si>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</si>
  <si>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</si>
  <si>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</si>
  <si>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</si>
  <si>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</si>
  <si>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</si>
  <si>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</si>
  <si>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</si>
  <si>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</si>
  <si>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</si>
  <si>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</si>
  <si>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</si>
  <si>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</si>
  <si>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</si>
  <si>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</si>
  <si>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</si>
  <si>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</si>
  <si>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</si>
  <si>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</si>
  <si>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</si>
  <si>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</si>
  <si>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</si>
  <si>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</si>
  <si>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</si>
  <si>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</si>
  <si>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</si>
  <si>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</si>
  <si>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</si>
  <si>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</si>
  <si>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</si>
  <si>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</si>
  <si>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</si>
  <si>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</si>
  <si>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</si>
  <si>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</si>
  <si>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</si>
  <si>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</si>
  <si>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</si>
  <si>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</si>
  <si>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</si>
  <si>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</si>
  <si>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</si>
  <si>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</si>
  <si>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</si>
  <si>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</si>
  <si>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</si>
  <si>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</si>
  <si>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</si>
  <si>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</si>
  <si>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</si>
  <si>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</si>
  <si>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</si>
  <si>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</si>
  <si>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</si>
  <si>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</si>
  <si>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</si>
  <si>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</si>
  <si>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</si>
  <si>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</si>
  <si>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</si>
  <si>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</si>
  <si>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</si>
  <si>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</si>
  <si>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</si>
  <si>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</si>
  <si>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</si>
  <si>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</si>
  <si>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</si>
  <si>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</si>
  <si>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</si>
  <si>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</si>
  <si>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</si>
  <si>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</si>
  <si>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</si>
  <si>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</si>
  <si>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</si>
  <si>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</si>
  <si>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</si>
  <si>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</si>
  <si>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</si>
  <si>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</si>
  <si>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</si>
  <si>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</si>
  <si>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</si>
  <si>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</si>
  <si>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</si>
  <si>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</si>
  <si>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</si>
  <si>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</si>
  <si>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</si>
  <si>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</si>
  <si>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</si>
  <si>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</si>
  <si>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</si>
  <si>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</si>
  <si>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</si>
  <si>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</si>
  <si>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</si>
  <si>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</si>
  <si>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</si>
  <si>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</si>
  <si>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</si>
  <si>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</si>
  <si>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</si>
  <si>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</si>
  <si>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</si>
  <si>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</si>
  <si>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</si>
  <si>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</si>
  <si>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</si>
  <si>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</si>
  <si>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</si>
  <si>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</si>
  <si>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</si>
  <si>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</si>
  <si>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</si>
  <si>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</si>
  <si>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</si>
  <si>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</si>
  <si>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</si>
  <si>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</si>
  <si>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</si>
  <si>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</si>
  <si>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</si>
  <si>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</si>
  <si>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</si>
  <si>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</si>
  <si>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</si>
  <si>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</si>
  <si>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</si>
  <si>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</si>
  <si>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</si>
  <si>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</si>
  <si>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</si>
  <si>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</si>
  <si>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</si>
  <si>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</si>
  <si>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</si>
  <si>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</si>
  <si>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</si>
  <si>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</si>
  <si>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</si>
  <si>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</si>
  <si>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</si>
  <si>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</si>
  <si>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</si>
  <si>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</si>
  <si>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</si>
  <si>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</si>
  <si>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</si>
  <si>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</si>
  <si>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</si>
  <si>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</si>
  <si>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</si>
  <si>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</si>
  <si>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</si>
  <si>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</si>
  <si>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</si>
  <si>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</si>
  <si>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</si>
  <si>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</si>
  <si>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</si>
  <si>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</si>
  <si>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</si>
  <si>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</si>
  <si>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</si>
  <si>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</si>
  <si>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</si>
  <si>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</si>
  <si>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</si>
  <si>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</si>
  <si>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</si>
  <si>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</si>
  <si>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</si>
  <si>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</si>
  <si>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</si>
  <si>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</si>
  <si>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</si>
  <si>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</si>
  <si>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</si>
  <si>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</si>
  <si>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</si>
  <si>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</si>
  <si>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</si>
  <si>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</si>
  <si>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</si>
  <si>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</si>
  <si>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</si>
  <si>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</si>
  <si>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</si>
  <si>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</si>
  <si>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</si>
  <si>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</si>
  <si>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</si>
  <si>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</si>
  <si>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</si>
  <si>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</si>
  <si>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</si>
  <si>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</si>
  <si>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</si>
  <si>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</si>
  <si>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</si>
  <si>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</si>
  <si>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</si>
  <si>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</si>
  <si>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</si>
  <si>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</si>
  <si>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</si>
  <si>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</si>
  <si>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</si>
  <si>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</si>
  <si>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</si>
  <si>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</si>
  <si>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</si>
  <si>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</si>
  <si>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</si>
  <si>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</si>
  <si>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</si>
  <si>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</si>
  <si>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</si>
  <si>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</si>
  <si>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</si>
  <si>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</si>
  <si>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</si>
  <si>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</si>
  <si>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</si>
  <si>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</si>
  <si>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</si>
  <si>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</si>
  <si>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</si>
  <si>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</si>
  <si>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</si>
  <si>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</si>
  <si>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</si>
  <si>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</si>
  <si>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</si>
  <si>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</si>
  <si>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</si>
  <si>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</si>
  <si>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</si>
  <si>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</si>
  <si>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</si>
  <si>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</si>
  <si>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</si>
  <si>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</si>
  <si>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</si>
  <si>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</si>
  <si>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</si>
  <si>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</si>
  <si>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</si>
  <si>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</si>
  <si>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</si>
  <si>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</si>
  <si>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</si>
  <si>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</si>
  <si>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</si>
  <si>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</si>
  <si>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</si>
  <si>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</si>
  <si>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</si>
  <si>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</si>
  <si>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</si>
  <si>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</si>
  <si>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</si>
  <si>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</si>
  <si>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</si>
  <si>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</si>
  <si>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</si>
  <si>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</si>
  <si>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</si>
  <si>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</si>
  <si>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</si>
  <si>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</si>
  <si>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</si>
  <si>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</si>
  <si>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</si>
  <si>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</si>
  <si>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</si>
  <si>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</si>
  <si>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</si>
  <si>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</si>
  <si>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</si>
  <si>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</si>
  <si>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</si>
  <si>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</si>
  <si>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</si>
  <si>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</si>
  <si>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</si>
  <si>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</si>
  <si>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</si>
  <si>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</si>
  <si>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</si>
  <si>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</si>
  <si>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</si>
  <si>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</si>
  <si>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</si>
  <si>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</si>
  <si>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</si>
  <si>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</si>
  <si>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</si>
  <si>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</si>
  <si>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</si>
  <si>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</si>
  <si>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</si>
  <si>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</si>
  <si>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</si>
  <si>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</si>
  <si>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</si>
  <si>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</si>
  <si>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</si>
  <si>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</si>
  <si>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</si>
  <si>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</si>
  <si>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</si>
  <si>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</si>
  <si>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</si>
  <si>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</si>
  <si>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</si>
  <si>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</si>
  <si>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</si>
  <si>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</si>
  <si>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</si>
  <si>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</si>
  <si>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</si>
  <si>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</si>
  <si>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</si>
  <si>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</si>
  <si>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</si>
  <si>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</si>
  <si>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</si>
  <si>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</si>
  <si>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</si>
  <si>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</si>
  <si>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</si>
  <si>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</si>
  <si>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</si>
  <si>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</si>
  <si>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</si>
  <si>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</si>
  <si>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</si>
  <si>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</si>
  <si>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</si>
  <si>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</si>
  <si>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</si>
  <si>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</si>
  <si>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</si>
  <si>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</si>
  <si>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</si>
  <si>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</si>
  <si>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</si>
  <si>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</si>
  <si>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</si>
  <si>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</si>
  <si>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</si>
  <si>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</si>
  <si>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</si>
  <si>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</si>
  <si>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</si>
  <si>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</si>
  <si>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</si>
  <si>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</si>
  <si>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</si>
  <si>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</si>
  <si>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</si>
  <si>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</si>
  <si>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</si>
  <si>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</si>
  <si>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</si>
  <si>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</si>
  <si>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</si>
  <si>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</si>
  <si>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</si>
  <si>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</si>
  <si>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</si>
  <si>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</si>
  <si>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</si>
  <si>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</si>
  <si>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</si>
  <si>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</si>
  <si>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</si>
  <si>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</si>
  <si>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</si>
  <si>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</si>
  <si>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</si>
  <si>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</si>
  <si>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</si>
  <si>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</si>
  <si>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</si>
  <si>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</si>
  <si>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</si>
  <si>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</si>
  <si>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</si>
  <si>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</si>
  <si>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</si>
  <si>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</si>
  <si>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</si>
  <si>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</si>
  <si>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</si>
  <si>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</si>
  <si>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</si>
  <si>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</si>
  <si>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</si>
  <si>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</si>
  <si>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</si>
  <si>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</si>
  <si>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</si>
  <si>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</si>
  <si>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</si>
  <si>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</si>
  <si>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</si>
  <si>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</si>
  <si>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</si>
  <si>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</si>
  <si>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</si>
  <si>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</si>
  <si>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</si>
  <si>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</si>
  <si>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</si>
  <si>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</si>
  <si>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</si>
  <si>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</si>
  <si>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</si>
  <si>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</si>
  <si>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</si>
  <si>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</si>
  <si>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</si>
  <si>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</si>
  <si>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</si>
  <si>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</si>
  <si>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</si>
  <si>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</si>
  <si>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</si>
  <si>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</si>
  <si>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</si>
  <si>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</si>
  <si>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</si>
  <si>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</si>
  <si>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</si>
  <si>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</si>
  <si>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</si>
  <si>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</si>
  <si>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</si>
  <si>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</si>
  <si>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</si>
  <si>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</si>
  <si>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</si>
  <si>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</si>
  <si>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</si>
  <si>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</si>
  <si>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</si>
  <si>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</si>
  <si>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</si>
  <si>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</si>
  <si>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</si>
  <si>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</si>
  <si>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</si>
  <si>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</si>
  <si>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</si>
  <si>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</si>
  <si>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</si>
  <si>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</si>
  <si>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</si>
  <si>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</si>
  <si>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</si>
  <si>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</si>
  <si>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</si>
  <si>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</si>
  <si>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</si>
  <si>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</si>
  <si>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</si>
  <si>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</si>
  <si>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</si>
  <si>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</si>
  <si>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</si>
  <si>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</si>
  <si>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</si>
  <si>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</si>
  <si>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</si>
  <si>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</si>
  <si>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</si>
  <si>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</si>
  <si>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</si>
  <si>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</si>
  <si>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</si>
  <si>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</si>
  <si>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</si>
  <si>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</si>
  <si>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</si>
  <si>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</si>
  <si>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</si>
  <si>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</si>
  <si>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</si>
  <si>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</si>
  <si>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</si>
  <si>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</si>
  <si>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</si>
  <si>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</si>
  <si>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</si>
  <si>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</si>
  <si>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</si>
  <si>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</si>
  <si>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</si>
  <si>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</si>
  <si>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</si>
  <si>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</si>
  <si>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</si>
  <si>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</si>
  <si>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</si>
  <si>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</si>
  <si>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</si>
  <si>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</si>
  <si>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</si>
  <si>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</si>
  <si>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</si>
  <si>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</si>
  <si>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</si>
  <si>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</si>
  <si>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</si>
  <si>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</si>
  <si>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</si>
  <si>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</si>
  <si>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</si>
  <si>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</si>
  <si>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</si>
  <si>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</si>
  <si>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</si>
  <si>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</si>
  <si>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</si>
  <si>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</si>
  <si>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</si>
  <si>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</si>
  <si>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</si>
  <si>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</si>
  <si>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</si>
  <si>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</si>
  <si>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</si>
  <si>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</si>
  <si>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</si>
  <si>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</si>
  <si>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</si>
  <si>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</si>
  <si>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</si>
  <si>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</si>
  <si>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</si>
  <si>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</si>
  <si>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</si>
  <si>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</si>
  <si>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</si>
  <si>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</si>
  <si>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</si>
  <si>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</si>
  <si>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</si>
  <si>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</si>
  <si>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</si>
  <si>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</si>
  <si>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</si>
  <si>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</si>
  <si>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</si>
  <si>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</si>
  <si>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</si>
  <si>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</si>
  <si>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</si>
  <si>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</si>
  <si>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</si>
  <si>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</si>
  <si>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</si>
  <si>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</si>
  <si>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</si>
  <si>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</si>
  <si>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</si>
  <si>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</si>
  <si>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</si>
  <si>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</si>
  <si>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</si>
  <si>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</si>
  <si>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</si>
  <si>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</si>
  <si>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</si>
  <si>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</si>
  <si>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</si>
  <si>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</si>
  <si>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</si>
  <si>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</si>
  <si>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</si>
  <si>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</si>
  <si>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</si>
  <si>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</si>
  <si>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</si>
  <si>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</si>
  <si>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</si>
  <si>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</si>
  <si>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</si>
  <si>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</si>
  <si>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</si>
  <si>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</si>
  <si>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</si>
  <si>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</si>
  <si>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</si>
  <si>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</si>
  <si>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</si>
  <si>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</si>
  <si>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</si>
  <si>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</si>
  <si>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</si>
  <si>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</si>
  <si>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</si>
  <si>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</si>
  <si>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</si>
  <si>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</si>
  <si>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</si>
  <si>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</si>
  <si>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</si>
  <si>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</si>
  <si>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</si>
  <si>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</si>
  <si>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</si>
  <si>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</si>
  <si>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</si>
  <si>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</si>
  <si>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</si>
  <si>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</si>
  <si>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</si>
  <si>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</si>
  <si>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</si>
  <si>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</si>
  <si>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</si>
  <si>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</si>
  <si>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</si>
  <si>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</si>
  <si>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</si>
  <si>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</si>
  <si>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</si>
  <si>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</si>
  <si>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</si>
  <si>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</si>
  <si>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</si>
  <si>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</si>
  <si>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</si>
  <si>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</si>
  <si>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</si>
  <si>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</si>
  <si>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</si>
  <si>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</si>
  <si>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</si>
  <si>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</si>
  <si>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</si>
  <si>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</si>
  <si>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</si>
  <si>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</si>
  <si>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</si>
  <si>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</si>
  <si>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</si>
  <si>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</si>
  <si>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</si>
  <si>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</si>
  <si>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</si>
  <si>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</si>
  <si>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</si>
  <si>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</si>
  <si>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</si>
  <si>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</si>
  <si>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</si>
  <si>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</si>
  <si>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</si>
  <si>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</si>
  <si>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</si>
  <si>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</si>
  <si>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</si>
  <si>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</si>
  <si>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</si>
  <si>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</si>
  <si>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</si>
  <si>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</si>
  <si>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</si>
  <si>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</si>
  <si>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</si>
  <si>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</si>
  <si>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</si>
  <si>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</si>
  <si>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</si>
  <si>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</si>
  <si>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</si>
  <si>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</si>
  <si>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</si>
  <si>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</si>
  <si>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</si>
  <si>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</si>
  <si>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</si>
  <si>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</si>
  <si>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</si>
  <si>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</si>
  <si>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</si>
  <si>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</si>
  <si>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</si>
  <si>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</si>
  <si>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</si>
  <si>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</si>
  <si>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</si>
  <si>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</si>
  <si>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</si>
  <si>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</si>
  <si>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</si>
  <si>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</si>
  <si>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</si>
  <si>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</si>
  <si>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</si>
  <si>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</si>
  <si>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</si>
  <si>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</si>
  <si>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</si>
  <si>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</si>
  <si>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</si>
  <si>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</si>
  <si>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</si>
  <si>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</si>
  <si>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</si>
  <si>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</si>
  <si>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</si>
  <si>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</si>
  <si>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</si>
  <si>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</si>
  <si>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</si>
  <si>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</si>
  <si>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</si>
  <si>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</si>
  <si>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</si>
  <si>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</si>
  <si>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</si>
  <si>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</si>
  <si>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</si>
  <si>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</si>
  <si>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</si>
  <si>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</si>
  <si>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</si>
  <si>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</si>
  <si>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</si>
  <si>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</si>
  <si>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</si>
  <si>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</si>
  <si>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</si>
  <si>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</si>
  <si>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</si>
  <si>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</si>
  <si>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</si>
  <si>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</si>
  <si>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</si>
  <si>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</si>
  <si>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</si>
  <si>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</si>
  <si>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</si>
  <si>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</si>
  <si>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</si>
  <si>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</si>
  <si>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</si>
  <si>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</si>
  <si>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</si>
  <si>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</si>
  <si>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</si>
  <si>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</si>
  <si>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</si>
  <si>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</si>
  <si>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</si>
  <si>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</si>
  <si>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</si>
  <si>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</si>
  <si>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</si>
  <si>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</si>
  <si>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</si>
  <si>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</si>
  <si>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</si>
  <si>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</si>
  <si>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</si>
  <si>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</si>
  <si>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</si>
  <si>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</si>
  <si>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</si>
  <si>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</si>
  <si>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</si>
  <si>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</si>
  <si>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</si>
  <si>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</si>
  <si>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</si>
  <si>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</si>
  <si>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</si>
  <si>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</si>
  <si>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</si>
  <si>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</si>
  <si>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</si>
  <si>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</si>
  <si>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</si>
  <si>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</si>
  <si>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</si>
  <si>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</si>
  <si>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</si>
  <si>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</si>
  <si>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</si>
  <si>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</si>
  <si>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</si>
  <si>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</si>
  <si>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</si>
  <si>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</si>
  <si>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</si>
  <si>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</si>
  <si>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</si>
  <si>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</si>
  <si>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</si>
  <si>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</si>
  <si>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</si>
  <si>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</si>
  <si>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</si>
  <si>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</si>
  <si>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</si>
  <si>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</si>
  <si>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</si>
  <si>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</si>
  <si>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</si>
  <si>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</si>
  <si>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</si>
  <si>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</si>
  <si>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</si>
  <si>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</si>
  <si>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</si>
  <si>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</si>
  <si>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</si>
  <si>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</si>
  <si>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</si>
  <si>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</si>
  <si>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</si>
  <si>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</si>
  <si>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</si>
  <si>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</si>
  <si>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</si>
  <si>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</si>
  <si>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</si>
  <si>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</si>
  <si>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</si>
  <si>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</si>
  <si>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</si>
  <si>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</si>
  <si>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</si>
  <si>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</si>
  <si>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</si>
  <si>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</si>
  <si>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</si>
  <si>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</si>
  <si>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</si>
  <si>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</si>
  <si>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</si>
  <si>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</si>
  <si>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</si>
  <si>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</si>
  <si>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</si>
  <si>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</si>
  <si>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</si>
  <si>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</si>
  <si>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</si>
  <si>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</si>
  <si>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</si>
  <si>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</si>
  <si>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</si>
  <si>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</si>
  <si>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</si>
  <si>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</si>
  <si>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</si>
  <si>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</si>
  <si>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</si>
  <si>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</si>
  <si>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</si>
  <si>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</si>
  <si>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</si>
  <si>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</si>
  <si>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</si>
  <si>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</si>
  <si>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</si>
  <si>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</si>
  <si>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</si>
  <si>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</si>
  <si>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</si>
  <si>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</si>
  <si>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</si>
  <si>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</si>
  <si>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</si>
  <si>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</si>
  <si>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</si>
  <si>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</si>
  <si>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</si>
  <si>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</si>
  <si>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</si>
  <si>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</si>
  <si>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</si>
  <si>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</si>
  <si>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</si>
  <si>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</si>
  <si>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</si>
  <si>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</si>
  <si>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</si>
  <si>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</si>
  <si>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</si>
  <si>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</si>
  <si>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</si>
  <si>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</si>
  <si>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</si>
  <si>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</si>
  <si>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</si>
  <si>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</si>
  <si>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</si>
  <si>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</si>
  <si>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</si>
  <si>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</si>
  <si>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</si>
  <si>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</si>
  <si>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</si>
  <si>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</si>
  <si>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</si>
  <si>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</si>
  <si>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</si>
  <si>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</si>
  <si>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</si>
  <si>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</si>
  <si>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</si>
  <si>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</si>
  <si>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</si>
  <si>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</si>
  <si>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</si>
  <si>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</si>
  <si>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</si>
  <si>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</si>
  <si>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</si>
  <si>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</si>
  <si>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</si>
  <si>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</si>
  <si>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</si>
  <si>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</si>
  <si>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</si>
  <si>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</si>
  <si>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</si>
  <si>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</si>
  <si>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</si>
  <si>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</si>
  <si>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</si>
  <si>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</si>
  <si>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</si>
  <si>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</si>
  <si>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</si>
  <si>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</si>
  <si>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</si>
  <si>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</si>
  <si>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</si>
  <si>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</si>
  <si>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</si>
  <si>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</si>
  <si>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</si>
  <si>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</si>
  <si>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</si>
  <si>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</si>
  <si>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</si>
  <si>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</si>
  <si>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</si>
  <si>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</si>
  <si>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</si>
  <si>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</si>
  <si>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</si>
  <si>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</si>
  <si>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</si>
  <si>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</si>
  <si>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</si>
  <si>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</si>
  <si>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</si>
  <si>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</si>
  <si>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</si>
  <si>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</si>
  <si>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</si>
  <si>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</si>
  <si>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</si>
  <si>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</si>
  <si>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</si>
  <si>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</si>
  <si>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</si>
  <si>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</si>
  <si>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</si>
  <si>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</si>
  <si>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</si>
  <si>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</si>
  <si>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</si>
  <si>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</si>
  <si>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</si>
  <si>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</si>
  <si>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</si>
  <si>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</si>
  <si>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</si>
  <si>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</si>
  <si>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</si>
  <si>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</si>
  <si>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</si>
  <si>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</si>
  <si>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</si>
  <si>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</si>
  <si>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</si>
  <si>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</si>
  <si>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</si>
  <si>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</si>
  <si>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</si>
  <si>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</si>
  <si>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</si>
  <si>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</si>
  <si>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</si>
  <si>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</si>
  <si>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</si>
  <si>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</si>
  <si>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</si>
  <si>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</si>
  <si>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</si>
  <si>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</si>
  <si>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</si>
  <si>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</si>
  <si>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</si>
  <si>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</si>
  <si>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</si>
  <si>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</si>
  <si>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</si>
  <si>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</si>
  <si>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</si>
  <si>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</si>
  <si>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</si>
  <si>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</si>
  <si>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</si>
  <si>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</si>
  <si>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</si>
  <si>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</si>
  <si>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</si>
  <si>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</si>
  <si>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</si>
  <si>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</si>
  <si>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</si>
  <si>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</si>
  <si>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</si>
  <si>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</si>
  <si>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</si>
  <si>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</si>
  <si>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</si>
  <si>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</si>
  <si>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</si>
  <si>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</si>
  <si>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</si>
  <si>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</si>
  <si>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</si>
  <si>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</si>
  <si>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</si>
  <si>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</si>
  <si>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</si>
  <si>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</si>
  <si>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</si>
  <si>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</si>
  <si>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</si>
  <si>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</si>
  <si>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</si>
  <si>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</si>
  <si>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</si>
  <si>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</si>
  <si>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</si>
  <si>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</si>
  <si>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</si>
  <si>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</si>
  <si>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</si>
  <si>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</si>
  <si>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</si>
  <si>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</si>
  <si>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</si>
  <si>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</si>
  <si>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</si>
  <si>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</si>
  <si>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</si>
  <si>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</si>
  <si>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</si>
  <si>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</si>
  <si>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</si>
  <si>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</si>
  <si>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</si>
  <si>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</si>
  <si>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</si>
  <si>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</si>
  <si>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</si>
  <si>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</si>
  <si>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</si>
  <si>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</si>
  <si>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</si>
  <si>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</si>
  <si>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</si>
  <si>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</si>
  <si>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</si>
  <si>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</si>
  <si>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</si>
  <si>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</si>
  <si>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</si>
  <si>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</si>
  <si>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</si>
  <si>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</si>
  <si>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</si>
  <si>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</si>
  <si>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</si>
  <si>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</si>
  <si>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</si>
  <si>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</si>
  <si>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</si>
  <si>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</si>
  <si>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</si>
  <si>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</si>
  <si>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</si>
  <si>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</si>
  <si>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</si>
  <si>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</si>
  <si>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</si>
  <si>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</si>
  <si>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</si>
  <si>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</si>
  <si>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</si>
  <si>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</si>
  <si>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</si>
  <si>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</si>
  <si>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</si>
  <si>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</si>
  <si>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</si>
  <si>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</si>
  <si>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</si>
  <si>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</si>
  <si>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</si>
  <si>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</si>
  <si>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</si>
  <si>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</si>
  <si>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</si>
  <si>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</si>
  <si>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</si>
  <si>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</si>
  <si>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</si>
  <si>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</si>
  <si>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</si>
  <si>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</si>
  <si>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</si>
  <si>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</si>
  <si>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</si>
  <si>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</si>
  <si>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</si>
  <si>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</si>
  <si>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</si>
  <si>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</si>
  <si>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</si>
  <si>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</si>
  <si>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</si>
  <si>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</si>
  <si>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</si>
  <si>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</si>
  <si>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</si>
  <si>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</si>
  <si>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</si>
  <si>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</si>
  <si>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</si>
  <si>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</si>
  <si>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</si>
  <si>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</si>
  <si>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</si>
  <si>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</si>
  <si>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</si>
  <si>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</si>
  <si>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</si>
  <si>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</si>
  <si>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</si>
  <si>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</si>
  <si>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</si>
  <si>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</si>
  <si>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</si>
  <si>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</si>
  <si>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</si>
  <si>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</si>
  <si>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</si>
  <si>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</si>
  <si>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</si>
  <si>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</si>
  <si>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</si>
  <si>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</si>
  <si>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</si>
  <si>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</si>
  <si>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</si>
  <si>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</si>
  <si>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</si>
  <si>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</si>
  <si>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</si>
  <si>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</si>
  <si>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</si>
  <si>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</si>
  <si>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</si>
  <si>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</si>
  <si>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</si>
  <si>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</si>
  <si>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</si>
  <si>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</si>
  <si>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</si>
  <si>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</si>
  <si>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</si>
  <si>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</si>
  <si>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</si>
  <si>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</si>
  <si>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</si>
  <si>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</si>
  <si>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</si>
  <si>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</si>
  <si>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</si>
  <si>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</si>
  <si>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</si>
  <si>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</si>
  <si>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</si>
  <si>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</si>
  <si>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</si>
  <si>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</si>
  <si>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</si>
  <si>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</si>
  <si>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</si>
  <si>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</si>
  <si>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</si>
  <si>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</si>
  <si>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</si>
  <si>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</si>
  <si>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</si>
  <si>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</si>
  <si>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</si>
  <si>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</si>
  <si>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</si>
  <si>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</si>
  <si>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</si>
  <si>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</si>
  <si>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</si>
  <si>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</si>
  <si>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</si>
  <si>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</si>
  <si>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</si>
  <si>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</si>
  <si>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</si>
  <si>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</si>
  <si>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</si>
  <si>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</si>
  <si>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</si>
  <si>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</si>
  <si>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</si>
  <si>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</si>
  <si>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</si>
  <si>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</si>
  <si>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</si>
  <si>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</si>
  <si>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</si>
  <si>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</si>
  <si>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</si>
  <si>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</si>
  <si>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</si>
  <si>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</si>
  <si>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</si>
  <si>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</si>
  <si>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</si>
  <si>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</si>
  <si>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</si>
  <si>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</si>
  <si>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</si>
  <si>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</si>
  <si>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</si>
  <si>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</si>
  <si>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</si>
  <si>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</si>
  <si>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</si>
  <si>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</si>
  <si>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</si>
  <si>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</si>
  <si>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</si>
  <si>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</si>
  <si>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</si>
  <si>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</si>
  <si>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</si>
  <si>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</si>
  <si>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</si>
  <si>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</si>
  <si>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</si>
  <si>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</si>
  <si>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</si>
  <si>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</si>
  <si>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</si>
  <si>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</si>
  <si>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</si>
  <si>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</si>
  <si>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</si>
  <si>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</si>
  <si>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</si>
  <si>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</si>
  <si>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</si>
  <si>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</si>
  <si>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</si>
  <si>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</si>
  <si>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</si>
  <si>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</si>
  <si>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</si>
  <si>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</si>
  <si>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</si>
  <si>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</si>
  <si>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</si>
  <si>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</si>
  <si>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</si>
  <si>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</si>
  <si>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</si>
  <si>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</si>
  <si>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</si>
  <si>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</si>
  <si>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</si>
  <si>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</si>
  <si>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</si>
  <si>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</si>
  <si>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</si>
  <si>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</si>
  <si>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</si>
  <si>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</si>
  <si>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</si>
  <si>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</si>
  <si>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</si>
  <si>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</si>
  <si>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</si>
  <si>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</si>
  <si>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</si>
  <si>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</si>
  <si>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</si>
  <si>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</si>
  <si>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</si>
  <si>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</si>
  <si>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</si>
  <si>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</si>
  <si>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</si>
  <si>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</si>
  <si>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</si>
  <si>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</si>
  <si>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</si>
  <si>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</si>
  <si>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</si>
  <si>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</si>
  <si>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</si>
  <si>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</si>
  <si>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</si>
  <si>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</si>
  <si>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</si>
  <si>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</si>
  <si>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</si>
  <si>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</si>
  <si>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</si>
  <si>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</si>
  <si>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</si>
  <si>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</si>
  <si>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</si>
  <si>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</si>
  <si>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</si>
  <si>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</si>
  <si>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</si>
  <si>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</si>
  <si>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</si>
  <si>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</si>
  <si>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</si>
  <si>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</si>
  <si>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</si>
  <si>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</si>
  <si>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</si>
  <si>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</si>
  <si>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</si>
  <si>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</si>
  <si>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</si>
  <si>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</si>
  <si>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</si>
  <si>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</si>
  <si>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</si>
  <si>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</si>
  <si>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</si>
  <si>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</si>
  <si>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</si>
  <si>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</si>
  <si>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</si>
  <si>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</si>
  <si>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</si>
  <si>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</si>
  <si>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</si>
  <si>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</si>
  <si>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</si>
  <si>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</si>
  <si>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</si>
  <si>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</si>
  <si>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</si>
  <si>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</si>
  <si>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</si>
  <si>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</si>
  <si>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</si>
  <si>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</si>
  <si>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</si>
  <si>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</si>
  <si>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</si>
  <si>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</si>
  <si>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</si>
  <si>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</si>
  <si>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</si>
  <si>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</si>
  <si>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</si>
  <si>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</si>
  <si>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</si>
  <si>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</si>
  <si>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</si>
  <si>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</si>
  <si>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</si>
  <si>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</si>
  <si>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</si>
  <si>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</si>
  <si>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</si>
  <si>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</si>
  <si>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</si>
  <si>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</si>
  <si>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</si>
  <si>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</si>
  <si>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</si>
  <si>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</si>
  <si>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</si>
  <si>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</si>
  <si>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</si>
  <si>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</si>
  <si>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</si>
  <si>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</si>
  <si>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</si>
  <si>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</si>
  <si>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</si>
  <si>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</si>
  <si>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</si>
  <si>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</si>
  <si>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</si>
  <si>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</si>
  <si>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</si>
  <si>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</si>
  <si>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</si>
  <si>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</si>
  <si>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</si>
  <si>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</si>
  <si>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</si>
  <si>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</si>
  <si>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</si>
  <si>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</si>
  <si>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</si>
  <si>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</si>
  <si>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</si>
  <si>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</si>
  <si>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</si>
  <si>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</si>
  <si>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</si>
  <si>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</si>
  <si>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</si>
  <si>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</si>
  <si>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</si>
  <si>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</si>
  <si>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</si>
  <si>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</si>
  <si>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</si>
  <si>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</si>
  <si>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</si>
  <si>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</si>
  <si>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</si>
  <si>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</si>
  <si>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</si>
  <si>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</si>
  <si>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</si>
  <si>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</si>
  <si>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</si>
  <si>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</si>
  <si>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</si>
  <si>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</si>
  <si>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</si>
  <si>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</si>
  <si>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</si>
  <si>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</si>
  <si>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</si>
  <si>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</si>
  <si>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</si>
  <si>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</si>
  <si>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</si>
  <si>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</si>
  <si>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</si>
  <si>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</si>
  <si>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</si>
  <si>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</si>
  <si>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</si>
  <si>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</si>
  <si>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</si>
  <si>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</si>
  <si>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</si>
  <si>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</si>
  <si>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</si>
  <si>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</si>
  <si>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</si>
  <si>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</si>
  <si>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</si>
  <si>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</si>
  <si>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</si>
  <si>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</si>
  <si>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</si>
  <si>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</si>
  <si>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</si>
  <si>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</si>
  <si>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</si>
  <si>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</si>
  <si>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</si>
  <si>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</si>
  <si>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</si>
  <si>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</si>
  <si>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</si>
  <si>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</si>
  <si>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</si>
  <si>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</si>
  <si>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</si>
  <si>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</si>
  <si>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</si>
  <si>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</si>
  <si>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</si>
  <si>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</si>
  <si>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</si>
  <si>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</si>
  <si>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</si>
  <si>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</si>
  <si>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</si>
  <si>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</si>
  <si>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</si>
  <si>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</si>
  <si>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</si>
  <si>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</si>
  <si>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</si>
  <si>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</si>
  <si>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</si>
  <si>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</si>
  <si>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</si>
  <si>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</si>
  <si>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</si>
  <si>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</si>
  <si>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</si>
  <si>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</si>
  <si>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</si>
  <si>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</si>
  <si>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</si>
  <si>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</si>
  <si>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</si>
  <si>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</si>
  <si>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</si>
  <si>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</si>
  <si>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</si>
  <si>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</si>
  <si>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</si>
  <si>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</si>
  <si>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</si>
  <si>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</si>
  <si>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</si>
  <si>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</si>
  <si>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</si>
  <si>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</si>
  <si>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</si>
  <si>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</si>
  <si>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</si>
  <si>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</si>
  <si>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</si>
  <si>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</si>
  <si>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</si>
  <si>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</si>
  <si>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</si>
  <si>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</si>
  <si>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</si>
  <si>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</si>
  <si>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</si>
  <si>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</si>
  <si>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</si>
  <si>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</si>
  <si>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</si>
  <si>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</si>
  <si>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</si>
  <si>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</si>
  <si>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</si>
  <si>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</si>
  <si>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</si>
  <si>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</si>
  <si>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</si>
  <si>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</si>
  <si>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</si>
  <si>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</si>
  <si>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</si>
  <si>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</si>
  <si>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</si>
  <si>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</si>
  <si>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</si>
  <si>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</si>
  <si>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</si>
  <si>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</si>
  <si>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</si>
  <si>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</si>
  <si>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</si>
  <si>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</si>
  <si>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</si>
  <si>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</si>
  <si>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</si>
  <si>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</si>
  <si>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</si>
  <si>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</si>
  <si>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</si>
  <si>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</si>
  <si>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</si>
  <si>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</si>
  <si>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</si>
  <si>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</si>
  <si>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</si>
  <si>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</si>
  <si>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</si>
  <si>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</si>
  <si>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</si>
  <si>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</si>
  <si>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</si>
  <si>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</si>
  <si>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</si>
  <si>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</si>
  <si>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</si>
  <si>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</si>
  <si>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</si>
  <si>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</si>
  <si>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</si>
  <si>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</si>
  <si>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</si>
  <si>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</si>
  <si>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</si>
  <si>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</si>
  <si>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</si>
  <si>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</si>
  <si>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</si>
  <si>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</si>
  <si>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</si>
  <si>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</si>
  <si>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</si>
  <si>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</si>
  <si>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</si>
  <si>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</si>
  <si>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</si>
  <si>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</si>
  <si>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</si>
  <si>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</si>
  <si>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</si>
  <si>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</si>
  <si>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</si>
  <si>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</si>
  <si>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</si>
  <si>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</si>
  <si>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</si>
  <si>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</si>
  <si>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</si>
  <si>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</si>
  <si>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</si>
  <si>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</si>
  <si>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</si>
  <si>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</si>
  <si>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</si>
  <si>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</si>
  <si>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</si>
  <si>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</si>
  <si>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</si>
  <si>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</si>
  <si>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</si>
  <si>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</si>
  <si>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</si>
  <si>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</si>
  <si>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</si>
  <si>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</si>
  <si>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</si>
  <si>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</si>
  <si>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</si>
  <si>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</si>
  <si>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</si>
  <si>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</si>
  <si>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</si>
  <si>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</si>
  <si>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</si>
  <si>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</si>
  <si>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</si>
  <si>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</si>
  <si>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</si>
  <si>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</si>
  <si>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</si>
  <si>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</si>
  <si>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</si>
  <si>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</si>
  <si>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</si>
  <si>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</si>
  <si>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</si>
  <si>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</si>
  <si>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</si>
  <si>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</si>
  <si>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</si>
  <si>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</si>
  <si>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</si>
  <si>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</si>
  <si>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</si>
  <si>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</si>
  <si>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</si>
  <si>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</si>
  <si>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</si>
  <si>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</si>
  <si>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</si>
  <si>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</si>
  <si>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</si>
  <si>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</si>
  <si>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</si>
  <si>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</si>
  <si>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</si>
  <si>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</si>
  <si>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</si>
  <si>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</si>
  <si>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</si>
  <si>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</si>
  <si>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</si>
  <si>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</si>
  <si>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</si>
  <si>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</si>
  <si>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</si>
  <si>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</si>
  <si>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</si>
  <si>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</si>
  <si>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</si>
  <si>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</si>
  <si>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</si>
  <si>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</si>
  <si>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</si>
  <si>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</si>
  <si>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</si>
  <si>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</si>
  <si>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</si>
  <si>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</si>
  <si>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</si>
  <si>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</si>
  <si>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</si>
  <si>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</si>
  <si>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</si>
  <si>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</si>
  <si>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</si>
  <si>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</si>
  <si>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</si>
  <si>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</si>
  <si>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</si>
  <si>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</si>
  <si>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</si>
  <si>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</si>
  <si>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</si>
  <si>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</si>
  <si>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</si>
  <si>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</si>
  <si>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</si>
  <si>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</si>
  <si>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</si>
  <si>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</si>
  <si>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</si>
  <si>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</si>
  <si>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</si>
  <si>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</si>
  <si>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</si>
  <si>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</si>
  <si>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</si>
  <si>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</si>
  <si>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</si>
  <si>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</si>
  <si>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</si>
  <si>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</si>
  <si>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</si>
  <si>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</si>
  <si>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</si>
  <si>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</si>
  <si>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</si>
  <si>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</si>
  <si>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</si>
  <si>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</si>
  <si>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</si>
  <si>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</si>
  <si>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</si>
  <si>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</si>
  <si>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</si>
  <si>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</si>
  <si>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</si>
  <si>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</si>
  <si>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</si>
  <si>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</si>
  <si>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</si>
  <si>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</si>
  <si>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</si>
  <si>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</si>
  <si>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</si>
  <si>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</si>
  <si>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</si>
  <si>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</si>
  <si>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</si>
  <si>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</si>
  <si>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</si>
  <si>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</si>
  <si>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</si>
  <si>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</si>
  <si>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</si>
  <si>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</si>
  <si>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</si>
  <si>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</si>
  <si>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</si>
  <si>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</si>
  <si>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</si>
  <si>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</si>
  <si>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</si>
  <si>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</si>
  <si>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</si>
  <si>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</si>
  <si>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</si>
  <si>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</si>
  <si>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</si>
  <si>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</si>
  <si>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</si>
  <si>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</si>
  <si>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</si>
  <si>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</si>
  <si>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</si>
  <si>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</si>
  <si>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</si>
  <si>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</si>
  <si>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</si>
  <si>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</si>
  <si>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</si>
  <si>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</si>
  <si>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</si>
  <si>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</si>
  <si>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</si>
  <si>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</si>
  <si>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</si>
  <si>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</si>
  <si>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</si>
  <si>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</si>
  <si>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</si>
  <si>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</si>
  <si>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</si>
  <si>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</si>
  <si>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</si>
  <si>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</si>
  <si>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</si>
  <si>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</si>
  <si>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</si>
  <si>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</si>
  <si>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</si>
  <si>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</si>
  <si>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</si>
  <si>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</si>
  <si>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</si>
  <si>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</si>
  <si>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</si>
  <si>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</si>
  <si>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</si>
  <si>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</si>
  <si>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</si>
  <si>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</si>
  <si>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</si>
  <si>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</si>
  <si>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</si>
  <si>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</si>
  <si>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</si>
  <si>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</si>
  <si>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</si>
  <si>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</si>
  <si>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</si>
  <si>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</si>
  <si>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</si>
  <si>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</si>
  <si>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</si>
  <si>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</si>
  <si>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</si>
  <si>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</si>
  <si>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</si>
  <si>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</si>
  <si>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</si>
  <si>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</si>
  <si>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</si>
  <si>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</si>
  <si>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</si>
  <si>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</si>
  <si>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</si>
  <si>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</si>
  <si>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</si>
  <si>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</si>
  <si>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</si>
  <si>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</si>
  <si>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</si>
  <si>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</si>
  <si>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</si>
  <si>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</si>
  <si>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</si>
  <si>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</si>
  <si>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</si>
  <si>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</si>
  <si>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</si>
  <si>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</si>
  <si>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</si>
  <si>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</si>
  <si>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</si>
  <si>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</si>
  <si>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</si>
  <si>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</si>
  <si>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</si>
  <si>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</si>
  <si>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</si>
  <si>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</si>
  <si>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</si>
  <si>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</si>
  <si>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</si>
  <si>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</si>
  <si>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</si>
  <si>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</si>
  <si>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</si>
  <si>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</si>
  <si>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</si>
  <si>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</si>
  <si>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</si>
  <si>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</si>
  <si>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</si>
  <si>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</si>
  <si>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</si>
  <si>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</si>
  <si>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</si>
  <si>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</si>
  <si>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</si>
  <si>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</si>
  <si>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</si>
  <si>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</si>
  <si>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</si>
  <si>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</si>
  <si>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</si>
  <si>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</si>
  <si>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</si>
  <si>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</si>
  <si>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</si>
  <si>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</si>
  <si>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</si>
  <si>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</si>
  <si>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</si>
  <si>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</si>
  <si>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</si>
  <si>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</si>
  <si>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</si>
  <si>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</si>
  <si>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</si>
  <si>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</si>
  <si>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</si>
  <si>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</si>
  <si>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</si>
  <si>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</si>
  <si>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</si>
  <si>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</si>
  <si>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</si>
  <si>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</si>
  <si>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</si>
  <si>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</si>
  <si>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</si>
  <si>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</si>
  <si>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</si>
  <si>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</si>
  <si>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</si>
  <si>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</si>
  <si>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</si>
  <si>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</si>
  <si>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</si>
  <si>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</si>
  <si>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</si>
  <si>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</si>
  <si>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</si>
  <si>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</si>
  <si>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</si>
  <si>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</si>
  <si>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</si>
  <si>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</si>
  <si>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</si>
  <si>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</si>
  <si>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</si>
  <si>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</si>
  <si>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</si>
  <si>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</si>
  <si>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</si>
  <si>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</si>
  <si>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</si>
  <si>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</si>
  <si>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</si>
  <si>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</si>
  <si>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</si>
  <si>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</si>
  <si>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</si>
  <si>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</si>
  <si>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</si>
  <si>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</si>
  <si>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</si>
  <si>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</si>
  <si>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</si>
  <si>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</si>
  <si>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</si>
  <si>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</si>
  <si>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</si>
  <si>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</si>
  <si>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</si>
  <si>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</si>
  <si>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</si>
  <si>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</si>
  <si>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</si>
  <si>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</si>
  <si>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</si>
  <si>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</si>
  <si>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</si>
  <si>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</si>
  <si>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</si>
  <si>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</si>
  <si>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</si>
  <si>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</si>
  <si>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</si>
  <si>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</si>
  <si>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</si>
  <si>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</si>
  <si>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</si>
  <si>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</si>
  <si>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</si>
  <si>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</si>
  <si>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</si>
  <si>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</si>
  <si>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</si>
  <si>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</si>
  <si>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</si>
  <si>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</si>
  <si>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</si>
  <si>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</si>
  <si>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</si>
  <si>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</si>
  <si>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</si>
  <si>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</si>
  <si>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</si>
  <si>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</si>
  <si>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</si>
  <si>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</si>
  <si>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</si>
  <si>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</si>
  <si>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</si>
  <si>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</si>
  <si>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</si>
  <si>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</si>
  <si>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</si>
  <si>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</si>
  <si>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</si>
  <si>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</si>
  <si>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</si>
  <si>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</si>
  <si>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</si>
  <si>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</si>
  <si>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</si>
  <si>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</si>
  <si>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</si>
  <si>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</si>
  <si>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</si>
  <si>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</si>
  <si>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</si>
  <si>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</si>
  <si>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</si>
  <si>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</si>
  <si>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</si>
  <si>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</si>
  <si>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</si>
  <si>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</si>
  <si>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</si>
  <si>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</si>
  <si>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</si>
  <si>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</si>
  <si>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</si>
  <si>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</si>
  <si>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</si>
  <si>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</si>
  <si>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</si>
  <si>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</si>
  <si>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</si>
  <si>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</si>
  <si>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</si>
  <si>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</si>
  <si>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</si>
  <si>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</si>
  <si>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</si>
  <si>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</si>
  <si>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</si>
  <si>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</si>
  <si>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</si>
  <si>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</si>
  <si>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</si>
  <si>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</si>
  <si>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</si>
  <si>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</si>
  <si>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</si>
  <si>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</si>
  <si>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</si>
  <si>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</si>
  <si>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</si>
  <si>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</si>
  <si>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</si>
  <si>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</si>
  <si>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</si>
  <si>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</si>
  <si>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</si>
  <si>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</si>
  <si>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</si>
  <si>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</si>
  <si>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</si>
  <si>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</si>
  <si>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</si>
  <si>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</si>
  <si>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</si>
  <si>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</si>
  <si>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</si>
  <si>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</si>
  <si>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</si>
  <si>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</si>
  <si>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</si>
  <si>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</si>
  <si>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</si>
  <si>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</si>
  <si>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</si>
  <si>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</si>
  <si>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</si>
  <si>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</si>
  <si>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</si>
  <si>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</si>
  <si>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</si>
  <si>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</si>
  <si>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</si>
  <si>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</si>
  <si>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</si>
  <si>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</si>
  <si>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</si>
  <si>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</si>
  <si>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</si>
  <si>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</si>
  <si>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</si>
  <si>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</si>
  <si>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</si>
  <si>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</si>
  <si>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</si>
  <si>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</si>
  <si>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</si>
  <si>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</si>
  <si>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</si>
  <si>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</si>
  <si>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</si>
  <si>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</si>
  <si>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</si>
  <si>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</si>
  <si>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</si>
  <si>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</si>
  <si>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</si>
  <si>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</si>
  <si>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</si>
  <si>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</si>
  <si>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</si>
  <si>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</si>
  <si>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</si>
  <si>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</si>
  <si>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</si>
  <si>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</si>
  <si>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</si>
  <si>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</si>
  <si>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</si>
  <si>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</si>
  <si>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</si>
  <si>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</si>
  <si>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</si>
  <si>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</si>
  <si>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</si>
  <si>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</si>
  <si>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</si>
  <si>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</si>
  <si>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</si>
  <si>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</si>
  <si>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</si>
  <si>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</si>
  <si>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</si>
  <si>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</si>
  <si>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</si>
  <si>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</si>
  <si>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</si>
  <si>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</si>
  <si>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</si>
  <si>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</si>
  <si>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</si>
  <si>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</si>
  <si>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</si>
  <si>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</si>
  <si>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</si>
  <si>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</si>
  <si>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</si>
  <si>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</si>
  <si>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</si>
  <si>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</si>
  <si>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</si>
  <si>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</si>
  <si>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</si>
  <si>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</si>
  <si>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</si>
  <si>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</si>
  <si>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</si>
  <si>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</si>
  <si>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</si>
  <si>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</si>
  <si>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</si>
  <si>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</si>
  <si>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</si>
  <si>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</si>
  <si>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</si>
  <si>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</si>
  <si>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</si>
  <si>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</si>
  <si>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</si>
  <si>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</si>
  <si>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</si>
  <si>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</si>
  <si>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</si>
  <si>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</si>
  <si>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</si>
  <si>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</si>
  <si>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</si>
  <si>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</si>
  <si>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</si>
  <si>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</si>
  <si>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</si>
  <si>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</si>
  <si>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</si>
  <si>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</si>
  <si>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</si>
  <si>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</si>
  <si>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</si>
  <si>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</si>
  <si>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</si>
  <si>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</si>
  <si>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</si>
  <si>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</si>
  <si>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</si>
  <si>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</si>
  <si>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</si>
  <si>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</si>
  <si>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</si>
  <si>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</si>
  <si>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</si>
  <si>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</si>
  <si>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</si>
  <si>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</si>
  <si>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</si>
  <si>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</si>
  <si>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</si>
  <si>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</si>
  <si>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</si>
  <si>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</si>
  <si>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</si>
  <si>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</si>
  <si>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</si>
  <si>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</si>
  <si>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</si>
  <si>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</si>
  <si>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</si>
  <si>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</si>
  <si>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</si>
  <si>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</si>
  <si>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</si>
  <si>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</si>
  <si>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</si>
  <si>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</si>
  <si>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</si>
  <si>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</si>
  <si>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</si>
  <si>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</si>
  <si>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</si>
  <si>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</si>
  <si>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</si>
  <si>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</si>
  <si>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</si>
  <si>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</si>
  <si>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</si>
  <si>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</si>
  <si>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</si>
  <si>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</si>
  <si>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</si>
  <si>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</si>
  <si>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</si>
  <si>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</si>
  <si>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</si>
  <si>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</si>
  <si>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</si>
  <si>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</si>
  <si>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</si>
  <si>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</si>
  <si>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</si>
  <si>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</si>
  <si>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</si>
  <si>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</si>
  <si>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</si>
  <si>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</si>
  <si>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</si>
  <si>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</si>
  <si>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</si>
  <si>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</si>
  <si>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</si>
  <si>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</si>
  <si>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</si>
  <si>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</si>
  <si>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</si>
  <si>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</si>
  <si>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</si>
  <si>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</si>
  <si>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</si>
  <si>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</si>
  <si>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</si>
  <si>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</si>
  <si>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</si>
  <si>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</si>
  <si>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</si>
  <si>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</si>
  <si>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</si>
  <si>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</si>
  <si>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</si>
  <si>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</si>
  <si>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</si>
  <si>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</si>
  <si>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</si>
  <si>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</si>
  <si>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</si>
  <si>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</si>
  <si>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</si>
  <si>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</si>
  <si>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</si>
  <si>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</si>
  <si>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</si>
  <si>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</si>
  <si>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</si>
  <si>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</si>
  <si>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</si>
  <si>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</si>
  <si>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</si>
  <si>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</si>
  <si>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</si>
  <si>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</si>
  <si>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</si>
  <si>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</si>
  <si>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</si>
  <si>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</si>
  <si>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</si>
  <si>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</si>
  <si>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</si>
  <si>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</si>
  <si>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</si>
  <si>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</si>
  <si>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</si>
  <si>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</si>
  <si>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</si>
  <si>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</si>
  <si>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</si>
  <si>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</si>
  <si>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</si>
  <si>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</si>
  <si>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</si>
  <si>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</si>
  <si>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</si>
  <si>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</si>
  <si>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</si>
  <si>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</si>
  <si>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</si>
  <si>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</si>
  <si>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</si>
  <si>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</si>
  <si>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</si>
  <si>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</si>
  <si>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</si>
  <si>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</si>
  <si>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</si>
  <si>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</si>
  <si>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</si>
  <si>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</si>
  <si>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</si>
  <si>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</si>
  <si>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</si>
  <si>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</si>
  <si>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</si>
  <si>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</si>
  <si>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</si>
  <si>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</si>
  <si>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</si>
  <si>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</si>
  <si>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</si>
  <si>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</si>
  <si>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</si>
  <si>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</si>
  <si>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</si>
  <si>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</si>
  <si>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</si>
  <si>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</si>
  <si>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</si>
  <si>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</si>
  <si>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</si>
  <si>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</si>
  <si>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</si>
  <si>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</si>
  <si>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</si>
  <si>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</si>
  <si>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</si>
  <si>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</si>
  <si>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</si>
  <si>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</si>
  <si>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</si>
  <si>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</si>
  <si>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</si>
  <si>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</si>
  <si>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</si>
  <si>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</si>
  <si>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</si>
  <si>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</si>
  <si>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</si>
  <si>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</si>
  <si>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</si>
  <si>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</si>
  <si>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</si>
  <si>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</si>
  <si>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</si>
  <si>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</si>
  <si>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</si>
  <si>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</si>
  <si>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</si>
  <si>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</si>
  <si>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</si>
  <si>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</si>
  <si>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</si>
  <si>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</si>
  <si>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</si>
  <si>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</si>
  <si>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</si>
  <si>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</si>
  <si>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</si>
  <si>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</si>
  <si>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</si>
  <si>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</si>
  <si>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</si>
  <si>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</si>
  <si>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</si>
  <si>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</si>
  <si>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</si>
  <si>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</si>
  <si>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</si>
  <si>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</si>
  <si>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</si>
  <si>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</si>
  <si>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</si>
  <si>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</si>
  <si>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</si>
  <si>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</si>
  <si>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</si>
  <si>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</si>
  <si>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</si>
  <si>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</si>
  <si>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</si>
  <si>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</si>
  <si>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</si>
  <si>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</si>
  <si>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</si>
  <si>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</si>
  <si>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</si>
  <si>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</si>
  <si>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</si>
  <si>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</si>
  <si>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</si>
  <si>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</si>
  <si>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</si>
  <si>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</si>
  <si>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</si>
  <si>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</si>
  <si>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</si>
  <si>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</si>
  <si>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</si>
  <si>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</si>
  <si>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</si>
  <si>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</si>
  <si>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</si>
  <si>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</si>
  <si>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</si>
  <si>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</si>
  <si>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</si>
  <si>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</si>
  <si>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</si>
  <si>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</si>
  <si>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</si>
  <si>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</si>
  <si>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</si>
  <si>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</si>
  <si>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</si>
  <si>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</si>
  <si>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</si>
  <si>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</si>
  <si>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</si>
  <si>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</si>
  <si>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</si>
  <si>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</si>
  <si>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</si>
  <si>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</si>
  <si>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</si>
  <si>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</si>
  <si>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</si>
  <si>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</si>
  <si>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</si>
  <si>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</si>
  <si>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</si>
  <si>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</si>
  <si>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</si>
  <si>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</si>
  <si>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</si>
  <si>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</si>
  <si>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</si>
  <si>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</si>
  <si>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</si>
  <si>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</si>
  <si>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</si>
  <si>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</si>
  <si>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</si>
  <si>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</si>
  <si>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</si>
  <si>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</si>
  <si>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</si>
  <si>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</si>
  <si>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</si>
  <si>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</si>
  <si>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</si>
  <si>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</si>
  <si>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</si>
  <si>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</si>
  <si>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</si>
  <si>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</si>
  <si>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</si>
  <si>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</si>
  <si>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</si>
  <si>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</si>
  <si>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</si>
  <si>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</si>
  <si>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</si>
  <si>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</si>
  <si>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</si>
  <si>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</si>
  <si>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</si>
  <si>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</si>
  <si>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</si>
  <si>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</si>
  <si>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</si>
  <si>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</si>
  <si>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</si>
  <si>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</si>
  <si>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</si>
  <si>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</si>
  <si>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</si>
  <si>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</si>
  <si>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</si>
  <si>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</si>
  <si>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</si>
  <si>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</si>
  <si>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</si>
  <si>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</si>
  <si>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</si>
  <si>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</si>
  <si>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</si>
  <si>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</si>
  <si>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</si>
  <si>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</si>
  <si>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</si>
  <si>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</si>
  <si>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</si>
  <si>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</si>
  <si>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</si>
  <si>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</si>
  <si>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</si>
  <si>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</si>
  <si>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</si>
  <si>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</si>
  <si>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</si>
  <si>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</si>
  <si>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</si>
  <si>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</si>
  <si>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</si>
  <si>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</si>
  <si>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</si>
  <si>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</si>
  <si>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</si>
  <si>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</si>
  <si>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</si>
  <si>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</si>
  <si>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</si>
  <si>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</si>
  <si>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</si>
  <si>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</si>
  <si>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</si>
  <si>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</si>
  <si>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</si>
  <si>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</si>
  <si>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</si>
  <si>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</si>
  <si>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</si>
  <si>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</si>
  <si>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</si>
  <si>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</si>
  <si>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</si>
  <si>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</si>
  <si>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</si>
  <si>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</si>
  <si>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</si>
  <si>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</si>
  <si>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</si>
  <si>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</si>
  <si>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</si>
  <si>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</si>
  <si>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</si>
  <si>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</si>
  <si>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</si>
  <si>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</si>
  <si>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</si>
  <si>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</si>
  <si>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</si>
  <si>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</si>
  <si>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</si>
  <si>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</si>
  <si>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</si>
  <si>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</si>
  <si>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</si>
  <si>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</si>
  <si>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</si>
  <si>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</si>
  <si>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</si>
  <si>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</si>
  <si>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</si>
  <si>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</si>
  <si>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</si>
  <si>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</si>
  <si>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</si>
  <si>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</si>
  <si>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</si>
  <si>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</si>
  <si>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</si>
  <si>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</si>
  <si>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</si>
  <si>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</si>
  <si>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</si>
  <si>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</si>
  <si>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</si>
  <si>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</si>
  <si>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</si>
  <si>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</si>
  <si>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</si>
  <si>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</si>
  <si>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</si>
  <si>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</si>
  <si>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</si>
  <si>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</si>
  <si>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</si>
  <si>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</si>
  <si>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</si>
  <si>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</si>
  <si>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</si>
  <si>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</si>
  <si>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</si>
  <si>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</si>
  <si>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</si>
  <si>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</si>
  <si>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</si>
  <si>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</si>
  <si>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</si>
  <si>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</si>
  <si>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</si>
  <si>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</si>
  <si>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</si>
  <si>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</si>
  <si>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</si>
  <si>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</si>
  <si>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</si>
  <si>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</si>
  <si>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</si>
  <si>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</si>
  <si>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</si>
  <si>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</si>
  <si>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</si>
  <si>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</si>
  <si>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</si>
  <si>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</si>
  <si>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</si>
  <si>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</si>
  <si>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</si>
  <si>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</si>
  <si>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</si>
  <si>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</si>
  <si>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</si>
  <si>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</si>
  <si>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</si>
  <si>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</si>
  <si>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</si>
  <si>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</si>
  <si>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</si>
  <si>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</si>
  <si>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</si>
  <si>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</si>
  <si>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</si>
  <si>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</si>
  <si>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</si>
  <si>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</si>
  <si>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</si>
  <si>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</si>
  <si>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</si>
  <si>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</si>
  <si>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</si>
  <si>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</si>
  <si>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</si>
  <si>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</si>
  <si>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</si>
  <si>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</si>
  <si>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</si>
  <si>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</si>
  <si>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</si>
  <si>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</si>
  <si>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</si>
  <si>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</si>
  <si>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</si>
  <si>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</si>
  <si>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</si>
  <si>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</si>
  <si>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</si>
  <si>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</si>
  <si>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</si>
  <si>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</si>
  <si>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</si>
  <si>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</si>
  <si>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</si>
  <si>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</si>
  <si>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</si>
  <si>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</si>
  <si>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</si>
  <si>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</si>
  <si>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</si>
  <si>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</si>
  <si>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</si>
  <si>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</si>
  <si>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</si>
  <si>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</si>
  <si>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</si>
  <si>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</si>
  <si>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</si>
  <si>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</si>
  <si>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</si>
  <si>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</si>
  <si>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</si>
  <si>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</si>
  <si>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</si>
  <si>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</si>
  <si>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</si>
  <si>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</si>
  <si>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</si>
  <si>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</si>
  <si>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</si>
  <si>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</si>
  <si>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</si>
  <si>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</si>
  <si>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</si>
  <si>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</si>
  <si>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</si>
  <si>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</si>
  <si>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</si>
  <si>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</si>
  <si>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</si>
  <si>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</si>
  <si>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</si>
  <si>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</si>
  <si>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</si>
  <si>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</si>
  <si>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</si>
  <si>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</si>
  <si>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</si>
  <si>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</si>
  <si>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</si>
  <si>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</si>
  <si>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</si>
  <si>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</si>
  <si>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</si>
  <si>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</si>
  <si>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</si>
  <si>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</si>
  <si>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</si>
  <si>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</si>
  <si>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</si>
  <si>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</si>
  <si>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</si>
  <si>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</si>
  <si>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</si>
  <si>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</si>
  <si>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</si>
  <si>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</si>
  <si>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</si>
  <si>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</si>
  <si>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</si>
  <si>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</si>
  <si>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</si>
  <si>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</si>
  <si>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</si>
  <si>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</si>
  <si>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</si>
  <si>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</si>
  <si>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</si>
  <si>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</si>
  <si>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</si>
  <si>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</si>
  <si>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</si>
  <si>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</si>
  <si>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</si>
  <si>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</si>
  <si>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</si>
  <si>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</si>
  <si>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</si>
  <si>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</si>
  <si>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</si>
  <si>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</si>
  <si>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</si>
  <si>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</si>
  <si>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</si>
  <si>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</si>
  <si>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</si>
  <si>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</si>
  <si>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</si>
  <si>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</si>
  <si>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</si>
  <si>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</si>
  <si>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</si>
  <si>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</si>
  <si>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</si>
  <si>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</si>
  <si>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</si>
  <si>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</si>
  <si>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</si>
  <si>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</si>
  <si>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</si>
  <si>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</si>
  <si>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</si>
  <si>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</si>
  <si>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</si>
  <si>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</si>
  <si>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</si>
  <si>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</si>
  <si>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</si>
  <si>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</si>
  <si>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</si>
  <si>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</si>
  <si>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</si>
  <si>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</si>
  <si>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</si>
  <si>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</si>
  <si>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</si>
  <si>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</si>
  <si>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</si>
  <si>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</si>
  <si>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</si>
  <si>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</si>
  <si>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</si>
  <si>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</si>
  <si>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</si>
  <si>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</si>
  <si>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</si>
  <si>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</si>
  <si>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</si>
  <si>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</si>
  <si>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</si>
  <si>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</si>
  <si>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</si>
  <si>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</si>
  <si>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</si>
  <si>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</si>
  <si>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</si>
  <si>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</si>
  <si>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</si>
  <si>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</si>
  <si>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</si>
  <si>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</si>
  <si>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</si>
  <si>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</si>
  <si>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</si>
  <si>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</si>
  <si>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</si>
  <si>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</si>
  <si>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</si>
  <si>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</si>
  <si>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</si>
  <si>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</si>
  <si>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</si>
  <si>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</si>
  <si>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</si>
  <si>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</si>
  <si>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</si>
  <si>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</si>
  <si>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</si>
  <si>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</si>
  <si>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</si>
  <si>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</si>
  <si>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</si>
  <si>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</si>
  <si>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</si>
  <si>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</si>
  <si>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</si>
  <si>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</si>
  <si>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</si>
  <si>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</si>
  <si>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</si>
  <si>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</si>
  <si>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</si>
  <si>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</si>
  <si>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</si>
  <si>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</si>
  <si>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</si>
  <si>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</si>
  <si>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</si>
  <si>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</si>
  <si>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</si>
  <si>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</si>
  <si>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</si>
  <si>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</si>
  <si>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</si>
  <si>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</si>
  <si>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</si>
  <si>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</si>
  <si>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</si>
  <si>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</si>
  <si>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</si>
  <si>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</si>
  <si>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</si>
  <si>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</si>
  <si>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</si>
  <si>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</si>
  <si>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</si>
  <si>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</si>
  <si>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</si>
  <si>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</si>
  <si>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</si>
  <si>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</si>
  <si>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</si>
  <si>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</si>
  <si>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</si>
  <si>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</si>
  <si>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</si>
  <si>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</si>
  <si>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</si>
  <si>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</si>
  <si>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</si>
  <si>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</si>
  <si>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</si>
  <si>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</si>
  <si>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</si>
  <si>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</si>
  <si>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</si>
  <si>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</si>
  <si>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</si>
  <si>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</si>
  <si>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</si>
  <si>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</si>
  <si>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</si>
  <si>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</si>
  <si>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</si>
  <si>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</si>
  <si>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</si>
  <si>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</si>
  <si>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</si>
  <si>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</si>
  <si>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</si>
  <si>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</si>
  <si>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</si>
  <si>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</si>
  <si>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</si>
  <si>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</si>
  <si>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</si>
  <si>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</si>
  <si>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</si>
  <si>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</si>
  <si>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</si>
  <si>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</si>
  <si>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</si>
  <si>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</si>
  <si>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</si>
  <si>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</si>
  <si>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</si>
  <si>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</si>
  <si>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</si>
  <si>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</si>
  <si>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</si>
  <si>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</si>
  <si>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</si>
  <si>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</si>
  <si>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</si>
  <si>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</si>
  <si>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</si>
  <si>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</si>
  <si>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</si>
  <si>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</si>
  <si>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</si>
  <si>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</si>
  <si>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</si>
  <si>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</si>
  <si>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</si>
  <si>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</si>
  <si>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</si>
  <si>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</si>
  <si>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</si>
  <si>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</si>
  <si>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</si>
  <si>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</si>
  <si>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</si>
  <si>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TT-20251120-01474- no new PCM</t>
  </si>
  <si>
    <t>EM Team on the way ETA: 40 Mins</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</si>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</sst>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318.70255821759201</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2</v>
      </c>
      <c r="D3" s="133" t="s">
        <v>16557</v>
      </c>
      <c r="E3" s="63" t="s">
        <v>39021</v>
      </c>
      <c r="F3" s="144">
        <v>45981.629976851851</v>
      </c>
      <c r="G3" s="145">
        <f ca="1">IFERROR(NOW()-F3,"-")</f>
        <v>2.1007291667046957E-2</v>
      </c>
      <c r="H3" s="144">
        <v>45981.625023148146</v>
      </c>
      <c r="I3" s="142" t="str">
        <f>IFERROR(VLOOKUP(D3,DB!A:F,6,0),"")</f>
        <v>Power Cube</v>
      </c>
      <c r="J3" s="142" t="str">
        <f>IFERROR(VLOOKUP(D3,DB!A:G,7,0),"")</f>
        <v>Good+Vandalized</v>
      </c>
      <c r="K3" s="146" t="s">
        <v>39024</v>
      </c>
      <c r="L3" s="147" t="str">
        <f>IFERROR(VLOOKUP(D3,DB!A:I,9,0),"")</f>
        <v>Latis</v>
      </c>
    </row>
    <row r="4" spans="1:15" ht="15" customHeight="1">
      <c r="A4" s="141"/>
      <c r="B4" s="142" t="str">
        <f>IFERROR(VLOOKUP(D4,DB!A:K,11,0),"")</f>
        <v/>
      </c>
      <c r="C4" s="142"/>
      <c r="D4" s="133"/>
      <c r="E4" s="143"/>
      <c r="F4" s="144"/>
      <c r="G4" s="145">
        <f ca="1">IFERROR(NOW()-F4,"-")</f>
        <v>45981.650984143518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45981.650984143518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45981.650984143518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45981.650984143518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45981.650984143518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45981.650984143518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45981.650984143518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45981.650984143518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45981.650984143518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45981.650984143518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45981.650984143518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45981.650984143518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45981.650984143518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45981.650984143518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45981.650984143518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45981.650984143518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45981.650984143518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45981.650984143518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45981.650984143518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45981.650984143518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45981.650984143518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45981.650984143518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45981.650984143518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45981.650984143518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45981.650984143518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45981.650984143518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45981.650984143518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45981.650984143518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45981.650984143518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45981.650984143518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45981.650984143518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45981.650984143518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45981.650984143518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45981.650984143518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45981.650984143518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45981.650984143518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45981.650984143518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45981.650984143518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45981.650984143518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45981.650984143518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45981.650984143518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45981.650984143518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45981.650984143518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45981.650984143518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45981.650984143518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45981.650984143518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45981.650984143518</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45981.650984143518</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45981.650984143518</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45981.650984143518</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45981.650984143518</v>
      </c>
      <c r="H54" s="144"/>
      <c r="I54" s="142" t="str">
        <f>IFERROR(VLOOKUP(D54,DB!A:F,6,0),"")</f>
        <v/>
      </c>
      <c r="J54" s="142" t="str">
        <f>IFERROR(VLOOKUP(D54,DB!A:G,7,0),"")</f>
        <v/>
      </c>
      <c r="K54" s="146"/>
      <c r="L54" s="147" t="str">
        <f>IFERROR(VLOOKUP(D54,DB!A:I,9,0),"")</f>
        <v/>
      </c>
    </row>
    <row r="55" spans="1:12" ht="15" customHeight="1">
      <c r="A55" s="134"/>
      <c r="B55" s="135" t="str">
        <f>IFERROR(VLOOKUP(D55,DB!A:K,11,0),"")</f>
        <v/>
      </c>
      <c r="C55" s="135"/>
      <c r="D55" s="148"/>
      <c r="E55" s="136"/>
      <c r="F55" s="137"/>
      <c r="G55" s="138">
        <f ca="1">IFERROR(NOW()-F55,"-")</f>
        <v>45981.650984143518</v>
      </c>
      <c r="H55" s="137"/>
      <c r="I55" s="135" t="str">
        <f>IFERROR(VLOOKUP(D55,DB!A:F,6,0),"")</f>
        <v/>
      </c>
      <c r="J55" s="135" t="str">
        <f>IFERROR(VLOOKUP(D55,DB!A:G,7,0),"")</f>
        <v/>
      </c>
      <c r="K55" s="139"/>
      <c r="L55" s="140" t="str">
        <f>IFERROR(VLOOKUP(D55,DB!A:I,9,0),"")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156.65114618055668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45981.650984143518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45981.650984143518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45981.650984143518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45981.650984143518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45981.650984143518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45981.650984143518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45981.650984143518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45981.650984143518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45981.650984143518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45981.650984143518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45981.650984143518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45981.650984143518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45981.650984143518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45981.650984143518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45981.650984143518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45981.650984143518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45981.650984143518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45981.650984143518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45981.650984143518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45981.650984143518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45981.650984143518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45981.650984143518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45981.650984143518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45981.650984143518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45981.650984143518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45981.650984143518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45981.650984143518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45981.650984143518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45981.650984143518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45981.650984143518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45981.650984143518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45981.650984143518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45981.650984143518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45981.650984143518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45981.650984143518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45981.650984143518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45981.650984143518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45981.650984143518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45981.650984143518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45981.650984143518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45981.650984143518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45981.650984143518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45981.650984143518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45981.650984143518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45981.650984143518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45981.650984143518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45981.650984143518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45981.650984143518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45981.650984143518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45981.650984143518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45981.650984143518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45981.650984143518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45981.650984143518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45981.650984143518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45981.650984143518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45981.650984143518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45981.650984143518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45981.650984143518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45981.650984143518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45981.650984143518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45981.650984143518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45981.650984143518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45981.650984143518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45981.650984143518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45981.650984143518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45981.650984143518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45981.650984143518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45981.650984143518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45981.650984143518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45981.650984143518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45981.650984143518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45981.650984143518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45981.650984143518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45981.650984143518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45981.650984143518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45981.650984143518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45981.650984143518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45981.650984143518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45981.650984143518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45981.650984143518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45981.650984143518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45981.650984143518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45981.650984143518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45981.650984143518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45981.650984143518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45981.650984143518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45981.650984143518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45981.650984143518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45981.650984143518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45981.650984143518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45981.650984143518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45981.650984143518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45981.650984143518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45981.650984143518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45981.650984143518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45981.650984143518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45981.650984143518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45981.650984143518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45981.650984143518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45981.650984143518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45981.650984143518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45981.650984143518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45981.650984143518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45981.650984143518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45981.650984143518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45981.650984143518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45981.650984143518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45981.650984143518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45981.650984143518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45981.650984143518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45981.650984143518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45981.650984143518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45981.650984143518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45981.650984143518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45981.650984143518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45981.650984143518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45981.650984143518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45981.650984143518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45981.650984143518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45981.650984143518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45981.650984143518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45981.650984143518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45981.650984143518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45981.650984143518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45981.650984143518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45981.650984143518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45981.650984143518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45981.650984143518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45981.650984143518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45981.650984143518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45981.650984143518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45981.650984143518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45981.650984143518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45981.650984143518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45981.650984143518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45981.650984143518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45981.650984143518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45981.650984143518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45981.650984143518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45981.650984143518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45981.650984143518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45981.650984143518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45981.650984143518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45981.650984143518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45981.650984143518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45981.650984143518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45981.650984143518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45981.650984143518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45981.650984143518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45981.650984143518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45981.650984143518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45981.650984143518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45981.650984143518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45981.650984143518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45981.650984143518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45981.650984143518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45981.650984143518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45981.650984143518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45981.650984143518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45981.650984143518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45981.650984143518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45981.650984143518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45981.650984143518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45981.650984143518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45981.650984143518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45981.650984143518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45981.650984143518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45981.650984143518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45981.650984143518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45981.650984143518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45981.650984143518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45981.650984143518</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45981.650984143518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45981.650984143518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45981.650984143518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45981.650984143518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45981.650984143518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45981.650984143518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45981.650984143518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45981.650984143518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45981.650984143518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45981.650984143518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45981.650984143518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45981.650984143518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45981.650984143518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45981.650984143518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45981.650984143518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45981.650984143518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45981.650984143518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45981.650984143518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45981.650984143518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45981.650984143518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45981.650984143518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45981.650984143518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45981.650984143518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45981.650984143518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45981.650984143518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45981.650984143518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45981.650984143518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45981.650984143518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45981.650984143518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45981.650984143518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45981.650984143518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45981.650984143518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45981.650984143518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45981.650984143518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45981.650984143518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45981.650984143518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45981.650984143518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45981.650984143518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45981.650984143518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45981.650984143518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45981.650984143518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45981.650984143518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45981.650984143518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45981.650984143518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45981.650984143518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45981.650984143518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45981.650984143518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45981.650984143518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45981.650984143518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45981.650984143518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45981.650984143518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45981.650984143518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45981.650984143518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45981.650984143518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45981.650984143518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45981.650984143518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45981.650984143518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45981.650984143518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45981.650984143518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45981.650984143518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45981.650984143518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45981.650984143518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45981.650984143518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45981.650984143518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45981.650984143518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45981.650984143518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45981.650984143518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45981.650984143518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45981.650984143518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45981.650984143518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45981.650984143518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45981.650984143518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45981.650984143518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45981.650984143518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45981.650984143518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45981.650984143518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45981.650984143518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45981.650984143518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45981.650984143518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45981.650984143518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45981.650984143518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45981.650984143518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45981.650984143518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45981.650984143518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45981.650984143518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45981.650984143518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45981.650984143518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45981.650984143518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45981.650984143518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45981.650984143518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45981.650984143518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45981.650984143518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45981.650984143518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45981.650984143518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45981.650984143518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45981.650984143518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45981.650984143518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45981.650984143518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45981.650984143518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45981.650984143518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45981.650984143518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45981.650984143518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45981.650984143518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45981.650984143518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45981.650984143518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45981.650984143518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45981.650984143518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45981.650984143518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45981.650984143518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45981.650984143518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45981.650984143518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45981.650984143518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45981.650984143518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45981.650984143518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45981.650984143518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45981.650984143518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45981.650984143518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45981.650984143518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45981.650984143518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45981.650984143518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45981.650984143518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45981.650984143518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45981.650984143518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45981.650984143518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45981.650984143518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45981.650984143518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45981.650984143518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45981.650984143518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45981.650984143518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45981.650984143518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45981.650984143518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45981.650984143518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45981.650984143518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45981.650984143518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45981.650984143518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45981.650984143518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45981.650984143518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45981.650984143518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45981.650984143518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45981.650984143518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45981.650984143518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45981.650984143518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45981.650984143518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45981.650984143518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45981.650984143518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45981.650984143518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45981.650984143518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45981.650984143518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45981.650984143518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45981.650984143518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45981.650984143518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45981.650984143518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45981.650984143518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45981.650984143518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45981.650984143518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45981.650984143518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45981.650984143518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45981.650984143518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45981.650984143518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45981.650984143518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45981.650984143518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45981.650984143518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45981.650984143518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45981.650984143518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45981.650984143518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45981.650984143518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45981.650984143518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45981.650984143518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45981.650984143518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45981.650984143518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45981.650984143518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45981.650984143518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45981.650984143518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45981.650984143518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45981.650984143518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45981.650984143518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45981.650984143518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45981.650984143518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45981.650984143518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45981.650984143518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45981.650984143518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45981.650984143518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45981.650984143518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45981.650984143518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45981.650984143518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45981.650984143518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45981.650984143518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45981.650984143518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45981.650984143518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45981.650984143518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45981.650984143518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45981.650984143518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45981.650984143518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45981.650984143518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45981.650984143518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45981.650984143518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45981.650984143518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45981.650984143518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45981.650984143518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45981.650984143518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45981.650984143518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45981.650984143518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45981.650984143518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45981.650984143518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45981.650984143518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45981.650984143518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45981.650984143518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45981.650984143518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45981.650984143518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45981.650984143518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45981.650984143518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45981.650984143518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45981.650984143518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45981.650984143518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45981.650984143518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45981.650984143518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45981.650984143518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45981.650984143518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45981.650984143518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45981.650984143518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45981.650984143518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45981.650984143518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45981.650984143518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45981.650984143518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45981.650984143518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45981.650984143518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45981.650984143518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45981.650984143518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45981.650984143518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45981.650984143518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45981.650984143518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45981.650984143518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45981.650984143518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45981.650984143518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45981.650984143518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45981.650984143518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45981.650984143518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45981.650984143518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45981.650984143518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45981.650984143518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45981.650984143518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45981.650984143518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45981.650984143518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45981.650984143518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45981.650984143518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45981.650984143518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45981.650984143518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45981.650984143518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45981.650984143518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45981.650984143518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45981.650984143518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45981.650984143518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45981.650984143518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45981.650984143518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45981.650984143518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45981.650984143518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45981.650984143518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45981.650984143518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45981.650984143518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45981.650984143518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45981.650984143518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45981.650984143518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45981.650984143518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45981.650984143518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45981.650984143518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45981.650984143518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45981.650984143518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45981.650984143518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45981.650984143518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45981.650984143518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45981.650984143518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45981.650984143518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45981.650984143518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45981.650984143518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45981.650984143518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45981.650984143518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45981.650984143518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45981.650984143518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45981.650984143518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45981.650984143518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45981.650984143518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45981.650984143518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45981.650984143518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45981.650984143518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45981.650984143518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45981.650984143518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45981.650984143518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45981.650984143518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45981.650984143518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45981.650984143518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45981.650984143518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45981.650984143518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45981.650984143518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45981.650984143518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45981.650984143518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45981.650984143518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45981.650984143518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45981.650984143518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45981.650984143518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45981.650984143518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45981.650984143518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45981.650984143518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45981.650984143518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45981.650984143518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45981.650984143518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45981.650984143518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45981.650984143518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45981.650984143518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45981.650984143518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45981.650984143518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45981.650984143518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45981.650984143518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45981.650984143518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45981.650984143518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45981.650984143518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45981.650984143518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45981.650984143518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45981.650984143518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45981.650984143518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45981.650984143518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45981.650984143518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45981.650984143518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45981.650984143518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45981.650984143518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45981.650984143518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45981.650984143518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45981.650984143518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45981.650984143518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45981.650984143518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45981.650984143518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45981.650984143518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45981.650984143518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45981.650984143518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45981.650984143518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45981.650984143518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45981.650984143518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45981.650984143518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45981.650984143518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45981.650984143518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45981.650984143518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45981.650984143518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45981.650984143518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45981.650984143518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45981.650984143518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45981.650984143518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45981.650984143518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45981.650984143518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45981.650984143518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45981.650984143518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45981.650984143518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45981.650984143518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45981.650984143518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45981.650984143518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45981.650984143518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45981.650984143518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45981.650984143518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45981.650984143518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45981.650984143518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45981.650984143518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45981.650984143518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45981.650984143518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45981.650984143518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45981.650984143518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45981.650984143518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45981.650984143518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45981.650984143518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45981.650984143518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45981.650984143518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45981.650984143518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45981.650984143518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45981.650984143518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45981.650984143518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45981.650984143518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45981.650984143518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45981.650984143518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45981.650984143518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45981.650984143518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45981.650984143518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45981.650984143518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45981.650984143518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45981.650984143518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45981.650984143518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45981.650984143518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45981.650984143518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45981.650984143518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45981.650984143518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45981.650984143518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45981.650984143518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45981.650984143518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45981.650984143518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45981.650984143518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45981.650984143518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45981.650984143518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45981.650984143518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45981.650984143518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45981.650984143518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45981.650984143518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45981.650984143518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45981.650984143518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45981.650984143518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45981.650984143518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45981.650984143518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45981.650984143518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45981.650984143518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45981.650984143518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45981.650984143518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45981.650984143518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45981.650984143518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45981.650984143518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45981.650984143518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45981.650984143518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45981.650984143518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45981.650984143518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45981.650984143518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45981.650984143518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45981.650984143518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45981.650984143518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45981.650984143518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45981.650984143518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45981.650984143518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45981.650984143518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45981.650984143518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45981.650984143518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45981.650984143518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45981.650984143518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45981.650984143518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45981.650984143518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45981.650984143518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45981.650984143518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45981.650984143518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45981.650984143518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45981.650984143518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45981.650984143518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45981.650984143518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45981.650984143518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45981.650984143518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45981.650984143518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45981.650984143518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45981.650984143518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45981.650984143518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45981.650984143518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45981.650984143518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45981.650984143518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45981.650984143518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45981.650984143518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45981.650984143518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45981.650984143518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45981.650984143518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45981.650984143518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45981.650984143518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45981.650984143518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45981.650984143518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45981.650984143518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45981.650984143518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45981.650984143518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45981.650984143518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45981.650984143518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45981.650984143518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45981.650984143518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45981.650984143518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45981.650984143518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45981.650984143518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45981.650984143518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45981.650984143518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45981.650984143518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45981.650984143518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45981.650984143518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45981.650984143518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45981.650984143518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45981.650984143518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45981.650984143518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45981.650984143518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45981.650984143518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45981.650984143518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45981.650984143518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45981.650984143518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45981.650984143518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45981.650984143518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45981.650984143518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45981.650984143518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45981.650984143518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45981.650984143518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45981.650984143518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45981.650984143518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45981.650984143518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45981.650984143518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45981.650984143518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45981.650984143518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45981.650984143518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45981.650984143518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45981.650984143518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45981.650984143518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45981.650984143518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45981.650984143518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45981.650984143518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45981.650984143518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45981.650984143518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45981.650984143518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45981.650984143518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45981.650984143518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45981.650984143518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45981.650984143518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45981.650984143518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45981.650984143518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45981.650984143518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45981.650984143518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45981.650984143518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45981.650984143518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45981.650984143518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45981.650984143518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45981.650984143518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45981.650984143518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45981.650984143518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45981.650984143518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45981.650984143518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45981.650984143518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45981.650984143518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45981.650984143518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45981.650984143518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45981.650984143518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45981.650984143518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45981.650984143518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45981.650984143518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45981.650984143518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45981.650984143518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45981.650984143518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45981.650984143518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45981.650984143518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45981.650984143518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45981.650984143518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45981.650984143518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45981.650984143518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45981.650984143518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45981.650984143518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45981.650984143518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45981.650984143518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45981.650984143518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45981.650984143518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45981.650984143518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45981.650984143518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45981.650984143518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45981.650984143518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45981.650984143518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45981.650984143518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45981.650984143518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45981.650984143518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45981.650984143518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45981.650984143518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45981.650984143518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45981.650984143518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45981.650984143518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45981.650984143518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45981.650984143518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45981.650984143518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45981.650984143518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45981.650984143518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45981.650984143518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45981.650984143518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45981.650984143518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45981.650984143518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45981.650984143518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45981.650984143518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45981.650984143518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45981.650984143518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45981.650984143518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45981.650984143518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45981.650984143518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45981.650984143518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45981.650984143518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45981.650984143518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45981.650984143518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45981.650984143518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45981.650984143518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45981.650984143518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45981.650984143518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45981.650984143518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45981.650984143518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45981.650984143518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45981.650984143518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45981.650984143518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45981.650984143518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45981.650984143518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45981.650984143518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45981.650984143518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45981.650984143518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45981.650984143518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45981.650984143518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45981.650984143518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45981.650984143518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45981.650984143518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45981.650984143518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45981.650984143518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45981.650984143518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45981.650984143518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45981.650984143518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45981.650984143518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45981.650984143518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45981.650984143518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45981.650984143518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45981.650984143518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45981.650984143518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45981.650984143518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45981.650984143518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45981.650984143518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45981.650984143518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45981.650984143518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45981.650984143518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45981.650984143518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45981.650984143518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45981.650984143518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45981.650984143518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45981.650984143518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45981.650984143518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45981.650984143518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45981.650984143518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45981.650984143518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45981.650984143518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45981.650984143518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45981.650984143518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45981.650984143518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45981.650984143518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45981.650984143518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45981.650984143518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45981.650984143518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45981.650984143518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45981.650984143518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45981.650984143518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45981.650984143518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45981.650984143518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45981.650984143518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45981.650984143518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45981.650984143518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45981.650984143518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45981.650984143518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45981.650984143518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45981.650984143518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45981.650984143518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45981.650984143518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45981.650984143518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45981.650984143518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45981.650984143518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45981.650984143518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45981.650984143518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45981.650984143518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45981.650984143518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45981.650984143518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45981.650984143518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45981.650984143518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45981.650984143518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45981.650984143518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45981.650984143518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45981.650984143518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45981.650984143518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45981.650984143518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45981.650984143518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45981.650984143518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45981.650984143518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45981.650984143518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45981.650984143518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45981.650984143518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45981.650984143518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45981.650984143518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45981.650984143518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45981.650984143518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45981.650984143518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45981.650984143518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45981.650984143518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45981.650984143518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45981.650984143518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45981.650984143518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45981.650984143518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45981.650984143518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45981.650984143518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45981.650984143518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45981.650984143518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45981.650984143518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45981.650984143518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45981.650984143518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45981.650984143518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45981.650984143518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45981.650984143518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45981.650984143518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45981.650984143518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45981.650984143518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45981.650984143518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45981.650984143518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45981.650984143518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45981.650984143518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45981.650984143518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45981.650984143518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45981.650984143518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45981.650984143518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45981.650984143518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45981.650984143518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45981.650984143518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45981.650984143518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45981.650984143518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45981.650984143518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45981.650984143518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45981.650984143518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45981.650984143518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45981.650984143518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45981.650984143518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45981.650984143518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45981.650984143518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45981.650984143518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45981.650984143518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45981.650984143518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45981.650984143518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45981.650984143518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45981.650984143518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45981.650984143518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45981.650984143518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45981.650984143518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45981.650984143518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45981.650984143518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45981.650984143518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45981.650984143518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45981.650984143518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45981.650984143518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45981.650984143518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45981.650984143518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45981.650984143518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45981.650984143518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45981.650984143518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45981.650984143518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45981.650984143518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45981.650984143518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45981.650984143518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45981.650984143518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45981.650984143518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45981.650984143518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45981.650984143518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45981.650984143518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45981.650984143518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45981.650984143518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45981.650984143518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45981.650984143518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45981.650984143518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45981.650984143518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45981.650984143518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45981.650984143518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45981.650984143518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45981.650984143518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45981.650984143518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45981.650984143518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45981.650984143518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45981.650984143518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45981.650984143518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45981.650984143518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45981.650984143518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45981.650984143518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45981.650984143518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45981.650984143518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45981.650984143518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45981.650984143518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45981.650984143518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45981.650984143518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45981.650984143518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45981.650984143518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45981.650984143518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45981.650984143518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45981.650984143518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45981.650984143518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45981.650984143518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45981.650984143518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45981.650984143518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45981.650984143518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45981.650984143518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45981.650984143518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45981.650984143518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45981.650984143518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45981.650984143518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45981.650984143518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45981.650984143518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45981.650984143518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45981.650984143518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45981.650984143518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45981.650984143518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45981.650984143518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45981.650984143518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45981.650984143518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45981.650984143518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45981.650984143518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45981.650984143518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45981.650984143518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45981.650984143518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45981.650984143518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45981.650984143518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45981.650984143518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45981.650984143518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45981.650984143518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45981.650984143518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45981.650984143518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45981.650984143518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45981.650984143518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45981.650984143518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45981.650984143518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45981.650984143518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45981.650984143518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45981.650984143518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45981.650984143518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45981.650984143518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45981.650984143518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45981.650984143518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45981.650984143518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45981.650984143518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45981.650984143518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45981.650984143518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45981.650984143518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45981.650984143518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45981.650984143518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45981.650984143518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45981.650984143518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45981.650984143518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45981.650984143518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45981.650984143518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45981.650984143518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45981.650984143518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45981.650984143518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45981.650984143518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45981.650984143518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45981.650984143518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45981.650984143518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45981.650984143518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45981.650984143518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45981.650984143518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45981.650984143518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45981.650984143518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45981.650984143518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45981.650984143518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45981.650984143518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45981.650984143518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45981.650984143518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45981.650984143518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45981.650984143518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45981.650984143518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45981.650984143518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45981.650984143518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45981.650984143518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45981.650984143518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45981.650984143518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45981.650984143518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45981.650984143518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45981.650984143518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45981.650984143518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45981.650984143518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45981.650984143518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45981.650984143518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45981.650984143518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45981.650984143518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45981.650984143518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45981.650984143518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45981.650984143518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45981.650984143518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45981.650984143518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45981.650984143518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45981.650984143518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45981.650984143518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45981.650984143518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45981.650984143518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45981.650984143518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45981.650984143518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45981.650984143518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45981.650984143518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45981.650984143518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45981.650984143518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45981.650984143518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45981.650984143518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45981.650984143518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45981.650984143518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45981.650984143518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45981.650984143518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45981.650984143518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45981.650984143518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45981.650984143518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45981.650984143518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45981.650984143518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45981.650984143518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45981.650984143518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45981.650984143518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45981.650984143518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45981.650984143518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45981.650984143518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45981.650984143518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45981.650984143518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45981.650984143518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45981.650984143518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45981.650984143518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45981.650984143518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45981.650984143518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45981.650984143518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45981.650984143518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45981.650984143518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45981.650984143518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45981.650984143518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45981.650984143518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45981.650984143518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45981.650984143518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45981.650984143518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45981.650984143518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45981.650984143518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45981.650984143518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45981.650984143518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45981.650984143518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45981.650984143518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45981.650984143518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45981.650984143518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45981.650984143518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45981.650984143518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45981.650984143518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45981.650984143518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45981.650984143518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45981.650984143518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45981.650984143518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45981.650984143518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45981.650984143518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45981.650984143518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45981.650984143518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45981.650984143518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45981.650984143518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45981.650984143518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45981.650984143518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45981.650984143518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45981.650984143518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45981.650984143518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45981.650984143518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45981.650984143518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45981.650984143518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45981.650984143518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45981.650984143518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45981.650984143518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45981.650984143518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45981.650984143518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45981.650984143518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45981.650984143518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45981.650984143518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45981.650984143518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45981.650984143518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45981.650984143518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45981.650984143518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45981.650984143518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45981.650984143518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45981.650984143518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45981.650984143518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45981.650984143518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45981.650984143518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45981.650984143518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45981.650984143518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45981.650984143518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45981.650984143518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45981.650984143518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45981.650984143518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45981.650984143518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45981.650984143518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45981.650984143518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45981.650984143518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45981.650984143518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45981.650984143518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45981.650984143518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45981.650984143518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45981.650984143518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45981.650984143518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45981.650984143518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45981.650984143518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45981.650984143518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45981.650984143518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278.17026655092195</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8" ca="1" si="0">IFERROR(NOW()-F3,"")</f>
        <v>45981.650984143518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45981.650984143518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45981.650984143518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45981.650984143518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45981.650984143518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45981.650984143518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45981.650984143518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45981.650984143518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45981.650984143518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45981.650984143518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45981.650984143518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45981.650984143518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45981.650984143518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45981.650984143518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45981.650984143518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45981.650984143518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45981.650984143518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45981.650984143518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45981.650984143518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45981.650984143518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45981.650984143518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45981.650984143518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45981.650984143518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45981.650984143518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45981.650984143518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45981.650984143518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45981.650984143518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45981.650984143518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45981.650984143518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45981.650984143518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45981.650984143518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45981.650984143518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45981.650984143518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45981.650984143518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45981.650984143518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45981.650984143518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45981.650984143518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45981.650984143518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45981.650984143518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45981.650984143518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45981.650984143518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45981.650984143518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45981.650984143518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45981.650984143518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45981.650984143518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45981.650984143518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45981.650984143518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45981.650984143518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45981.650984143518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45981.650984143518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45981.650984143518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45981.650984143518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45981.650984143518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45981.650984143518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45981.650984143518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45981.650984143518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45981.650984143518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45981.650984143518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45981.650984143518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45981.650984143518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45981.650984143518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45981.650984143518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45981.650984143518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45981.650984143518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45981.650984143518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45981.650984143518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45981.650984143518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45981.650984143518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45981.650984143518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45981.650984143518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45981.650984143518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45981.650984143518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45981.650984143518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45981.650984143518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45981.650984143518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45981.650984143518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45981.650984143518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45981.650984143518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45981.650984143518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45981.650984143518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45981.650984143518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45981.650984143518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45981.650984143518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45981.650984143518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45981.650984143518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45981.650984143518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45981.650984143518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45981.650984143518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45981.650984143518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45981.650984143518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45981.650984143518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45981.650984143518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45981.650984143518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45981.650984143518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45981.650984143518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45981.650984143518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45981.650984143518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45981.650984143518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45981.650984143518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45981.650984143518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45981.650984143518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45981.650984143518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45981.650984143518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45981.650984143518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45981.650984143518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45981.650984143518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45981.650984143518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45981.650984143518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45981.650984143518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45981.650984143518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45981.650984143518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45981.650984143518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45981.650984143518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45981.650984143518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45981.650984143518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45981.650984143518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45981.650984143518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45981.650984143518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45981.650984143518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45981.650984143518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45981.650984143518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45981.650984143518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45981.650984143518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45981.650984143518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45981.650984143518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45981.650984143518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45981.650984143518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45981.650984143518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45981.650984143518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45981.650984143518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45981.650984143518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45981.650984143518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45981.650984143518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45981.650984143518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45981.650984143518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45981.650984143518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45981.650984143518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45981.650984143518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45981.650984143518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45981.650984143518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45981.650984143518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45981.650984143518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45981.650984143518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45981.650984143518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45981.650984143518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45981.650984143518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45981.650984143518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45981.650984143518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45981.650984143518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45981.650984143518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45981.650984143518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45981.650984143518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45981.650984143518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45981.650984143518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45981.650984143518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45981.650984143518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45981.650984143518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45981.650984143518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45981.650984143518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45981.650984143518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45981.650984143518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45981.650984143518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45981.650984143518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45981.650984143518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45981.650984143518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45981.650984143518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45981.650984143518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45981.650984143518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45981.650984143518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45981.650984143518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45981.650984143518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45981.650984143518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45981.650984143518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45981.650984143518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45981.650984143518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45981.650984143518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45981.650984143518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45981.650984143518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45981.650984143518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45981.650984143518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45981.650984143518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45981.650984143518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45981.650984143518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45981.650984143518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45981.650984143518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45981.650984143518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45981.650984143518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45981.650984143518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45981.650984143518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45981.650984143518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45981.650984143518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45981.650984143518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45981.650984143518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45981.650984143518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45981.650984143518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45981.650984143518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45981.650984143518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45981.650984143518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45981.650984143518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45981.650984143518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45981.650984143518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45981.650984143518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45981.650984143518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45981.650984143518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45981.650984143518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45981.650984143518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45981.650984143518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45981.650984143518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45981.650984143518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45981.650984143518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45981.650984143518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45981.650984143518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45981.650984143518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45981.650984143518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45981.650984143518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45981.650984143518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45981.650984143518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45981.650984143518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45981.650984143518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45981.650984143518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45981.650984143518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45981.650984143518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45981.650984143518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45981.650984143518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45981.650984143518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45981.650984143518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45981.650984143518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45981.650984143518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45981.650984143518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45981.650984143518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45981.650984143518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45981.650984143518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45981.650984143518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45981.650984143518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45981.650984143518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45981.650984143518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45981.650984143518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45981.650984143518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45981.650984143518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45981.650984143518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45981.650984143518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45981.650984143518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45981.650984143518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45981.650984143518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45981.650984143518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45981.650984143518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45981.650984143518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45981.650984143518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45981.650984143518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45981.650984143518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45981.650984143518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45981.650984143518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45981.650984143518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45981.650984143518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45981.650984143518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45981.650984143518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45981.650984143518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45981.650984143518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45981.650984143518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45981.650984143518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45981.650984143518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45981.650984143518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45981.650984143518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45981.650984143518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45981.650984143518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45981.650984143518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45981.650984143518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45981.650984143518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45981.650984143518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45981.650984143518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45981.650984143518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45981.650984143518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45981.650984143518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45981.650984143518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45981.650984143518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45981.650984143518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45981.650984143518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45981.650984143518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45981.650984143518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45981.650984143518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45981.650984143518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45981.650984143518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45981.650984143518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45981.650984143518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45981.650984143518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45981.650984143518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45981.650984143518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45981.650984143518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45981.650984143518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45981.650984143518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45981.650984143518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45981.650984143518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45981.650984143518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45981.650984143518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45981.650984143518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45981.650984143518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45981.650984143518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45981.650984143518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45981.650984143518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45981.650984143518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45981.650984143518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45981.650984143518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45981.650984143518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45981.650984143518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45981.650984143518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45981.650984143518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45981.650984143518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45981.650984143518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45981.650984143518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45981.650984143518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45981.650984143518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45981.650984143518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45981.650984143518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45981.650984143518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45981.650984143518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45981.650984143518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45981.650984143518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45981.650984143518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45981.650984143518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45981.650984143518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45981.650984143518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45981.650984143518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45981.650984143518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45981.650984143518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45981.650984143518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45981.650984143518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45981.650984143518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45981.650984143518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45981.650984143518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45981.650984143518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45981.650984143518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45981.650984143518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45981.650984143518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45981.650984143518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45981.650984143518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45981.650984143518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45981.650984143518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45981.650984143518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45981.650984143518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45981.650984143518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45981.650984143518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45981.650984143518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45981.650984143518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45981.650984143518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45981.650984143518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45981.650984143518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45981.650984143518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45981.650984143518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45981.650984143518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45981.650984143518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45981.650984143518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45981.650984143518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45981.650984143518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45981.650984143518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45981.650984143518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45981.650984143518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45981.650984143518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45981.650984143518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45981.650984143518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45981.650984143518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45981.650984143518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45981.650984143518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45981.650984143518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45981.650984143518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45981.650984143518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45981.650984143518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45981.650984143518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45981.650984143518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45981.650984143518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45981.650984143518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45981.650984143518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45981.650984143518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45981.650984143518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45981.650984143518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45981.650984143518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45981.650984143518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45981.650984143518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45981.650984143518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45981.650984143518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45981.650984143518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45981.650984143518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45981.650984143518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45981.650984143518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45981.650984143518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45981.650984143518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45981.650984143518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45981.650984143518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45981.650984143518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45981.650984143518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45981.650984143518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45981.650984143518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45981.650984143518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45981.650984143518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45981.650984143518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45981.650984143518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45981.650984143518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45981.650984143518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45981.650984143518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45981.650984143518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45981.650984143518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45981.650984143518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45981.650984143518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45981.650984143518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45981.650984143518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45981.650984143518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45981.650984143518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45981.650984143518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45981.650984143518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45981.650984143518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45981.650984143518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45981.650984143518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45981.650984143518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45981.650984143518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45981.650984143518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45981.650984143518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45981.650984143518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45981.650984143518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45981.650984143518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45981.650984143518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45981.650984143518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45981.650984143518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45981.650984143518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45981.650984143518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45981.650984143518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45981.650984143518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45981.650984143518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45981.650984143518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45981.650984143518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45981.650984143518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45981.650984143518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45981.650984143518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45981.650984143518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45981.650984143518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45981.650984143518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45981.650984143518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45981.650984143518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45981.650984143518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45981.650984143518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45981.650984143518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45981.650984143518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45981.650984143518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45981.650984143518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45981.650984143518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45981.650984143518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45981.650984143518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45981.650984143518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45981.650984143518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45981.650984143518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45981.650984143518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45981.650984143518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45981.650984143518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45981.650984143518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45981.650984143518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45981.650984143518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45981.650984143518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45981.650984143518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45981.650984143518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45981.650984143518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45981.650984143518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45981.650984143518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45981.650984143518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45981.650984143518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45981.650984143518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45981.650984143518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45981.650984143518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45981.650984143518</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89.818923958329833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55.462106828701508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32.98987303240574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4.1361809027803247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0.2776855324045755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5.5567476854776032E-2</v>
      </c>
      <c r="H7" s="128">
        <v>45981.589166666665</v>
      </c>
      <c r="I7" s="109" t="str">
        <f>IFERROR(VLOOKUP(D7,DB!A:F,6,0),"")</f>
        <v>SCECO</v>
      </c>
      <c r="J7" s="109" t="str">
        <f>IFERROR(VLOOKUP(D7,DB!A:G,7,0),"")</f>
        <v>No BB Shifted</v>
      </c>
      <c r="K7" s="109" t="s">
        <v>39121</v>
      </c>
      <c r="L7" s="109" t="str">
        <f>IFERROR(VLOOKUP(D7,DB!A:I,9,0),"")</f>
        <v>Latis</v>
      </c>
    </row>
    <row r="8" spans="1:13">
      <c r="A8" s="109" t="s">
        <v>39122</v>
      </c>
      <c r="B8" s="109" t="str">
        <f>IFERROR(VLOOKUP(D8,DB!A:K,11,0),"")</f>
        <v>R5</v>
      </c>
      <c r="C8" s="109">
        <v>3</v>
      </c>
      <c r="D8" s="109" t="s">
        <v>38226</v>
      </c>
      <c r="E8" s="109" t="s">
        <v>39102</v>
      </c>
      <c r="F8" s="109" t="s">
        <v>24</v>
      </c>
      <c r="G8" s="111" t="str">
        <f ca="1">IFERROR(NOW()-F8,"")</f>
        <v/>
      </c>
      <c r="H8" s="128">
        <v>45981.634027777778</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2</v>
      </c>
      <c r="D9" s="109" t="s">
        <v>38186</v>
      </c>
      <c r="E9" s="109" t="s">
        <v>39102</v>
      </c>
      <c r="F9" s="109" t="s">
        <v>24</v>
      </c>
      <c r="G9" s="111" t="str">
        <f ca="1">IFERROR(NOW()-F9,"")</f>
        <v/>
      </c>
      <c r="H9" s="128">
        <v>45981.634027777778</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t="s">
        <v>39102</v>
      </c>
      <c r="F10" s="109"/>
      <c r="G10" s="111">
        <f ca="1">IFERROR(NOW()-F10,"")</f>
        <v>45981.650984143518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t="s">
        <v>39102</v>
      </c>
      <c r="F11" s="109"/>
      <c r="G11" s="111">
        <f ca="1">IFERROR(NOW()-F11,"")</f>
        <v>45981.650984143518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t="s">
        <v>39102</v>
      </c>
      <c r="F12" s="109"/>
      <c r="G12" s="111">
        <f ca="1">IFERROR(NOW()-F12,"")</f>
        <v>45981.650984143518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45981.650984143518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45981.650984143518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45981.650984143518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45981.650984143518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45981.650984143518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45981.650984143518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45981.650984143518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45981.650984143518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45981.650984143518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45981.650984143518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45981.650984143518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45981.650984143518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45981.650984143518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45981.650984143518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45981.650984143518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45981.650984143518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45981.650984143518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45981.650984143518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45981.650984143518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45981.650984143518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45981.650984143518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45981.650984143518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45981.650984143518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45981.650984143518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45981.650984143518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45981.650984143518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45981.650984143518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45981.650984143518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45981.650984143518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45981.650984143518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45981.650984143518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45981.650984143518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45981.650984143518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45981.650984143518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45981.650984143518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45981.650984143518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45981.650984143518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45981.650984143518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45981.650984143518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45981.650984143518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45981.650984143518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45981.650984143518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45981.650984143518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45981.650984143518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45981.650984143518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45981.650984143518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45981.650984143518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45981.650984143518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45981.650984143518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45981.650984143518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45981.650984143518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45981.650984143518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45981.650984143518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45981.650984143518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45981.650984143518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45981.650984143518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45981.650984143518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45981.650984143518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45981.650984143518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45981.650984143518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45981.650984143518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45981.650984143518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45981.650984143518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45981.650984143518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45981.650984143518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45981.650984143518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45981.650984143518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45981.650984143518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45981.650984143518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45981.650984143518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45981.650984143518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45981.650984143518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45981.650984143518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45981.650984143518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45981.650984143518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45981.650984143518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45981.650984143518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45981.650984143518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45981.650984143518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45981.650984143518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45981.650984143518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45981.650984143518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45981.650984143518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45981.650984143518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45981.650984143518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45981.650984143518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45981.650984143518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45981.650984143518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45981.650984143518</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45981.650984143518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45981.650984143518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45981.650984143518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45981.650984143518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45981.650984143518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45981.650984143518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45981.650984143518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45981.650984143518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45981.650984143518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45981.650984143518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45981.650984143518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45981.650984143518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45981.650984143518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45981.650984143518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45981.650984143518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45981.650984143518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45981.650984143518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45981.650984143518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45981.650984143518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45981.650984143518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45981.650984143518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45981.650984143518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45981.650984143518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45981.650984143518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45981.650984143518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45981.650984143518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45981.650984143518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45981.650984143518</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37390</v>
      </c>
      <c r="E2" s="109" t="s">
        <v>39021</v>
      </c>
      <c r="F2" s="121">
        <v>45981.610636574071</v>
      </c>
      <c r="G2" s="104">
        <f t="shared" ref="G2:G10" ca="1" si="0">IFERROR(NOW()-F2,"-")</f>
        <v>4.0347569447476417E-2</v>
      </c>
      <c r="H2" s="121">
        <v>45981.610636574071</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45981.650984143518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45981.650984143518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45981.650984143518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45981.650984143518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45981.650984143518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45981.650984143518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45981.650984143518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45981.650984143518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45981.650984143518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45981.650984143518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45981.650984143518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45981.650984143518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45981.650984143518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45981.650984143518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45981.650984143518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45981.650984143518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45981.650984143518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45981.650984143518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45981.650984143518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45981.650984143518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45981.650984143518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45981.650984143518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45981.650984143518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45981.650984143518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45981.650984143518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45981.650984143518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45981.650984143518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45981.650984143518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45981.650984143518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45981.650984143518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45981.650984143518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45981.650984143518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45981.650984143518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45981.650984143518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45981.650984143518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45981.650984143518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45981.650984143518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45981.650984143518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45981.650984143518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45981.650984143518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45981.650984143518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45981.650984143518</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